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480" yWindow="390" windowWidth="19875" windowHeight="7650" tabRatio="599"/>
  </bookViews>
  <sheets>
    <sheet name="план" sheetId="1" r:id="rId1"/>
    <sheet name="Лист1" sheetId="2" r:id="rId2"/>
  </sheets>
  <definedNames>
    <definedName name="_xlnm.Print_Area" localSheetId="1">Лист1!$A$1:$U$32</definedName>
    <definedName name="_xlnm.Print_Area" localSheetId="0">план!$A$1:$P$889</definedName>
  </definedNames>
  <calcPr calcId="162913"/>
</workbook>
</file>

<file path=xl/calcChain.xml><?xml version="1.0" encoding="utf-8"?>
<calcChain xmlns="http://schemas.openxmlformats.org/spreadsheetml/2006/main">
  <c r="H634" i="1" l="1"/>
  <c r="G634" i="1"/>
  <c r="H717" i="1"/>
  <c r="G717" i="1"/>
  <c r="H808" i="1"/>
  <c r="G808" i="1"/>
  <c r="H505" i="1"/>
  <c r="G505" i="1"/>
  <c r="H504" i="1"/>
  <c r="G504" i="1"/>
  <c r="H503" i="1"/>
  <c r="G503" i="1"/>
  <c r="H374" i="1"/>
  <c r="G374" i="1"/>
  <c r="H246" i="1" l="1"/>
  <c r="G246" i="1"/>
  <c r="H245" i="1"/>
  <c r="G245" i="1"/>
  <c r="H244" i="1"/>
  <c r="G244" i="1"/>
  <c r="H596" i="1"/>
  <c r="G596" i="1"/>
  <c r="H445" i="1"/>
  <c r="H79" i="1"/>
  <c r="G79" i="1"/>
  <c r="H400" i="1"/>
  <c r="G400" i="1"/>
  <c r="H398" i="1"/>
  <c r="G398" i="1"/>
  <c r="H397" i="1"/>
  <c r="G397" i="1"/>
  <c r="H389" i="1"/>
  <c r="G389" i="1"/>
  <c r="H387" i="1"/>
  <c r="G387" i="1"/>
  <c r="H386" i="1"/>
  <c r="G386" i="1"/>
  <c r="H385" i="1"/>
  <c r="G385" i="1"/>
  <c r="H384" i="1"/>
  <c r="G384" i="1"/>
  <c r="H383" i="1"/>
  <c r="G383" i="1"/>
  <c r="H382" i="1"/>
  <c r="G382" i="1"/>
  <c r="H122" i="1" l="1"/>
  <c r="G122" i="1"/>
  <c r="H121" i="1"/>
  <c r="G121" i="1"/>
  <c r="H120" i="1"/>
  <c r="G120" i="1"/>
  <c r="H118" i="1"/>
  <c r="G118" i="1"/>
  <c r="H117" i="1"/>
  <c r="G117" i="1"/>
  <c r="H116" i="1"/>
  <c r="G116" i="1"/>
  <c r="H149" i="1"/>
  <c r="G149" i="1"/>
  <c r="H148" i="1"/>
  <c r="G148" i="1"/>
  <c r="H143" i="1"/>
  <c r="G143" i="1"/>
  <c r="H672" i="1"/>
  <c r="G672" i="1"/>
  <c r="H671" i="1"/>
  <c r="G671" i="1"/>
  <c r="H753" i="1"/>
  <c r="G753" i="1"/>
  <c r="H752" i="1"/>
  <c r="G752" i="1"/>
  <c r="H166" i="1"/>
  <c r="G166" i="1"/>
  <c r="H165" i="1"/>
  <c r="G165" i="1"/>
  <c r="H164" i="1"/>
  <c r="G164" i="1"/>
  <c r="H604" i="1"/>
  <c r="G604" i="1"/>
  <c r="H603" i="1"/>
  <c r="G603" i="1"/>
  <c r="H602" i="1"/>
  <c r="G602" i="1"/>
  <c r="H685" i="1"/>
  <c r="G685" i="1"/>
  <c r="H684" i="1"/>
  <c r="G684" i="1"/>
  <c r="H683" i="1"/>
  <c r="G683" i="1"/>
  <c r="H682" i="1"/>
  <c r="G682" i="1"/>
  <c r="H680" i="1"/>
  <c r="G680" i="1"/>
  <c r="H679" i="1"/>
  <c r="G679" i="1"/>
  <c r="H411" i="1" l="1"/>
  <c r="G411" i="1"/>
  <c r="H410" i="1"/>
  <c r="G410" i="1"/>
  <c r="H27" i="1"/>
  <c r="G27" i="1"/>
  <c r="H280" i="1"/>
  <c r="G280" i="1"/>
  <c r="H64" i="1"/>
  <c r="G64" i="1"/>
  <c r="H63" i="1"/>
  <c r="G63" i="1"/>
  <c r="H564" i="1"/>
  <c r="G564" i="1"/>
  <c r="H563" i="1"/>
  <c r="G563" i="1"/>
  <c r="H562" i="1"/>
  <c r="G562" i="1"/>
  <c r="H560" i="1"/>
  <c r="G560" i="1"/>
  <c r="H779" i="1" l="1"/>
  <c r="G779" i="1"/>
  <c r="H778" i="1"/>
  <c r="G778" i="1"/>
  <c r="H777" i="1"/>
  <c r="G777" i="1"/>
  <c r="H776" i="1"/>
  <c r="G776" i="1"/>
  <c r="H687" i="1"/>
  <c r="G687" i="1"/>
  <c r="H507" i="1"/>
  <c r="G507" i="1"/>
  <c r="H457" i="1"/>
  <c r="G457" i="1"/>
  <c r="H430" i="1"/>
  <c r="G430" i="1"/>
  <c r="I196" i="1"/>
  <c r="H363" i="1"/>
  <c r="G363" i="1"/>
  <c r="H362" i="1"/>
  <c r="G362" i="1"/>
  <c r="H361" i="1"/>
  <c r="G361" i="1"/>
  <c r="H360" i="1"/>
  <c r="G360" i="1"/>
  <c r="H359" i="1"/>
  <c r="G359" i="1"/>
  <c r="H357" i="1"/>
  <c r="G357" i="1"/>
  <c r="H356" i="1"/>
  <c r="G356" i="1"/>
  <c r="H693" i="1" l="1"/>
  <c r="G693" i="1"/>
  <c r="H28" i="1" l="1"/>
  <c r="G28" i="1"/>
  <c r="H167" i="1" l="1"/>
  <c r="G167" i="1"/>
  <c r="H710" i="1"/>
  <c r="G710" i="1"/>
  <c r="H528" i="1"/>
  <c r="G528" i="1"/>
  <c r="H185" i="1"/>
  <c r="G185" i="1"/>
  <c r="H706" i="1" l="1"/>
  <c r="G706" i="1"/>
  <c r="H705" i="1"/>
  <c r="G705" i="1"/>
  <c r="H704" i="1"/>
  <c r="G704" i="1"/>
  <c r="H653" i="1" l="1"/>
  <c r="G653" i="1"/>
  <c r="H652" i="1"/>
  <c r="G652" i="1"/>
  <c r="H651" i="1"/>
  <c r="G651" i="1"/>
  <c r="H736" i="1"/>
  <c r="G736" i="1"/>
  <c r="H735" i="1"/>
  <c r="G735" i="1"/>
  <c r="H732" i="1"/>
  <c r="G732" i="1"/>
  <c r="H423" i="1" l="1"/>
  <c r="G423" i="1"/>
  <c r="H333" i="1"/>
  <c r="G333" i="1"/>
  <c r="H332" i="1"/>
  <c r="G332" i="1"/>
  <c r="H329" i="1"/>
  <c r="G329" i="1"/>
  <c r="H334" i="1" l="1"/>
  <c r="G334" i="1"/>
  <c r="H769" i="1" l="1"/>
  <c r="G769" i="1"/>
  <c r="H768" i="1"/>
  <c r="G768" i="1"/>
  <c r="H767" i="1"/>
  <c r="G767" i="1"/>
  <c r="H766" i="1"/>
  <c r="G766" i="1"/>
  <c r="H764" i="1"/>
  <c r="G764" i="1"/>
  <c r="H763" i="1"/>
  <c r="G763" i="1"/>
  <c r="H762" i="1"/>
  <c r="G762" i="1"/>
  <c r="H761" i="1"/>
  <c r="G761" i="1"/>
  <c r="H759" i="1"/>
  <c r="G759" i="1"/>
  <c r="H242" i="1" l="1"/>
  <c r="G242" i="1"/>
  <c r="H74" i="1"/>
  <c r="G74" i="1"/>
  <c r="H833" i="1" l="1"/>
  <c r="G833" i="1"/>
  <c r="H832" i="1"/>
  <c r="G832" i="1"/>
  <c r="H831" i="1"/>
  <c r="G831" i="1"/>
  <c r="H830" i="1"/>
  <c r="G830" i="1"/>
  <c r="G674" i="1" l="1"/>
  <c r="H674" i="1"/>
  <c r="I675" i="1"/>
  <c r="J675" i="1"/>
  <c r="K675" i="1"/>
  <c r="L675" i="1"/>
  <c r="M675" i="1"/>
  <c r="N675" i="1"/>
  <c r="O675" i="1"/>
  <c r="P675" i="1"/>
  <c r="H851" i="1"/>
  <c r="G851" i="1"/>
  <c r="H850" i="1"/>
  <c r="G850" i="1"/>
  <c r="H137" i="1"/>
  <c r="G137" i="1"/>
  <c r="H136" i="1"/>
  <c r="G136" i="1"/>
  <c r="H863" i="1"/>
  <c r="G863" i="1"/>
  <c r="H862" i="1"/>
  <c r="G862" i="1"/>
  <c r="H857" i="1"/>
  <c r="G857" i="1"/>
  <c r="H805" i="1" l="1"/>
  <c r="G805" i="1"/>
  <c r="H804" i="1"/>
  <c r="G804" i="1"/>
  <c r="H686" i="1"/>
  <c r="G686" i="1"/>
  <c r="G236" i="1" l="1"/>
  <c r="H236" i="1"/>
  <c r="G238" i="1"/>
  <c r="H238" i="1"/>
  <c r="G239" i="1"/>
  <c r="H239" i="1"/>
  <c r="G240" i="1"/>
  <c r="H240" i="1"/>
  <c r="G241" i="1"/>
  <c r="H241" i="1"/>
  <c r="H223" i="1"/>
  <c r="G223" i="1"/>
  <c r="H222" i="1"/>
  <c r="G222" i="1"/>
  <c r="H221" i="1"/>
  <c r="G221" i="1"/>
  <c r="H573" i="1" l="1"/>
  <c r="G573" i="1"/>
  <c r="H572" i="1"/>
  <c r="G572" i="1"/>
  <c r="H554" i="1" l="1"/>
  <c r="G554" i="1"/>
  <c r="H553" i="1"/>
  <c r="G553" i="1"/>
  <c r="H552" i="1"/>
  <c r="G552" i="1"/>
  <c r="H550" i="1"/>
  <c r="G550" i="1"/>
  <c r="H549" i="1"/>
  <c r="G549" i="1"/>
  <c r="H548" i="1"/>
  <c r="G548" i="1"/>
  <c r="H78" i="1" l="1"/>
  <c r="G78" i="1"/>
  <c r="H77" i="1"/>
  <c r="G77" i="1"/>
  <c r="H366" i="1" l="1"/>
  <c r="G366" i="1"/>
  <c r="G365" i="1"/>
  <c r="G340" i="1" l="1"/>
  <c r="H340" i="1"/>
  <c r="G20" i="1" l="1"/>
  <c r="H16" i="1"/>
  <c r="H802" i="1"/>
  <c r="G802" i="1"/>
  <c r="H801" i="1"/>
  <c r="G801" i="1"/>
  <c r="H800" i="1"/>
  <c r="G800" i="1"/>
  <c r="H799" i="1"/>
  <c r="G799" i="1"/>
  <c r="H714" i="1" l="1"/>
  <c r="G714" i="1"/>
  <c r="H713" i="1"/>
  <c r="G713" i="1"/>
  <c r="H711" i="1"/>
  <c r="G711" i="1"/>
  <c r="H709" i="1"/>
  <c r="G709" i="1"/>
  <c r="H708" i="1"/>
  <c r="G708" i="1"/>
  <c r="P633" i="1" l="1"/>
  <c r="O633" i="1"/>
  <c r="N633" i="1"/>
  <c r="M633" i="1"/>
  <c r="L633" i="1"/>
  <c r="K633" i="1"/>
  <c r="J633" i="1"/>
  <c r="I633" i="1"/>
  <c r="H632" i="1"/>
  <c r="G632" i="1"/>
  <c r="H631" i="1"/>
  <c r="G631" i="1"/>
  <c r="H629" i="1"/>
  <c r="G629" i="1"/>
  <c r="H628" i="1"/>
  <c r="G628" i="1"/>
  <c r="H627" i="1"/>
  <c r="G627" i="1"/>
  <c r="H626" i="1"/>
  <c r="G626" i="1"/>
  <c r="H624" i="1"/>
  <c r="G624" i="1"/>
  <c r="H623" i="1"/>
  <c r="G623" i="1"/>
  <c r="H622" i="1"/>
  <c r="G622" i="1"/>
  <c r="H621" i="1"/>
  <c r="G621" i="1"/>
  <c r="H620" i="1"/>
  <c r="G620" i="1"/>
  <c r="H619" i="1"/>
  <c r="G619" i="1"/>
  <c r="H618" i="1"/>
  <c r="G618" i="1"/>
  <c r="H617" i="1"/>
  <c r="G617" i="1"/>
  <c r="H600" i="1"/>
  <c r="G600" i="1"/>
  <c r="H599" i="1"/>
  <c r="G599" i="1"/>
  <c r="H598" i="1"/>
  <c r="G598" i="1"/>
  <c r="H597" i="1"/>
  <c r="G597" i="1"/>
  <c r="H594" i="1"/>
  <c r="G594" i="1"/>
  <c r="H592" i="1"/>
  <c r="G592" i="1"/>
  <c r="H591" i="1"/>
  <c r="G591" i="1"/>
  <c r="H590" i="1"/>
  <c r="G590" i="1"/>
  <c r="H588" i="1"/>
  <c r="G588" i="1"/>
  <c r="H587" i="1"/>
  <c r="G587" i="1"/>
  <c r="H586" i="1"/>
  <c r="G586" i="1"/>
  <c r="H585" i="1"/>
  <c r="G585" i="1"/>
  <c r="H532" i="1" l="1"/>
  <c r="G532" i="1"/>
  <c r="H531" i="1"/>
  <c r="G531" i="1"/>
  <c r="H529" i="1"/>
  <c r="G529" i="1"/>
  <c r="H527" i="1"/>
  <c r="G527" i="1"/>
  <c r="H526" i="1"/>
  <c r="G526" i="1"/>
  <c r="H524" i="1"/>
  <c r="G524" i="1"/>
  <c r="H523" i="1"/>
  <c r="G523" i="1"/>
  <c r="H522" i="1"/>
  <c r="G522" i="1"/>
  <c r="H521" i="1"/>
  <c r="G521" i="1"/>
  <c r="H520" i="1"/>
  <c r="G520" i="1"/>
  <c r="H519" i="1"/>
  <c r="G519" i="1"/>
  <c r="H454" i="1"/>
  <c r="G454" i="1"/>
  <c r="H453" i="1"/>
  <c r="G453" i="1"/>
  <c r="H451" i="1"/>
  <c r="G451" i="1"/>
  <c r="H450" i="1"/>
  <c r="G450" i="1"/>
  <c r="H449" i="1"/>
  <c r="G449" i="1"/>
  <c r="H448" i="1"/>
  <c r="G448" i="1"/>
  <c r="H473" i="1" l="1"/>
  <c r="G473" i="1"/>
  <c r="H472" i="1"/>
  <c r="G472" i="1"/>
  <c r="H470" i="1"/>
  <c r="G470" i="1"/>
  <c r="H469" i="1"/>
  <c r="G469" i="1"/>
  <c r="H465" i="1"/>
  <c r="G465" i="1"/>
  <c r="H464" i="1"/>
  <c r="G464" i="1"/>
  <c r="H427" i="1"/>
  <c r="G427" i="1"/>
  <c r="H426" i="1"/>
  <c r="G426" i="1"/>
  <c r="H425" i="1"/>
  <c r="G425" i="1"/>
  <c r="H371" i="1" l="1"/>
  <c r="G371" i="1"/>
  <c r="H370" i="1"/>
  <c r="G370" i="1"/>
  <c r="H368" i="1"/>
  <c r="G368" i="1"/>
  <c r="H367" i="1"/>
  <c r="G367" i="1"/>
  <c r="H365" i="1"/>
  <c r="H342" i="1"/>
  <c r="G342" i="1"/>
  <c r="H341" i="1"/>
  <c r="G341" i="1"/>
  <c r="H293" i="1" l="1"/>
  <c r="G293" i="1"/>
  <c r="H291" i="1"/>
  <c r="G291" i="1"/>
  <c r="H290" i="1"/>
  <c r="G290" i="1"/>
  <c r="H289" i="1"/>
  <c r="G289" i="1"/>
  <c r="H285" i="1"/>
  <c r="G285" i="1"/>
  <c r="H274" i="1"/>
  <c r="G274" i="1"/>
  <c r="H273" i="1"/>
  <c r="G273" i="1"/>
  <c r="H271" i="1"/>
  <c r="G271" i="1"/>
  <c r="H270" i="1"/>
  <c r="G270" i="1"/>
  <c r="H269" i="1"/>
  <c r="G269" i="1"/>
  <c r="H268" i="1"/>
  <c r="G268" i="1"/>
  <c r="H206" i="1" l="1"/>
  <c r="G206" i="1"/>
  <c r="H204" i="1"/>
  <c r="G204" i="1"/>
  <c r="H203" i="1"/>
  <c r="G203" i="1"/>
  <c r="H199" i="1"/>
  <c r="G199" i="1"/>
  <c r="H186" i="1" l="1"/>
  <c r="G186" i="1"/>
  <c r="H184" i="1"/>
  <c r="G184" i="1"/>
  <c r="H183" i="1"/>
  <c r="G183" i="1"/>
  <c r="H181" i="1"/>
  <c r="G181" i="1"/>
  <c r="H180" i="1"/>
  <c r="G180" i="1"/>
  <c r="H179" i="1"/>
  <c r="G179" i="1"/>
  <c r="H104" i="1"/>
  <c r="G104" i="1"/>
  <c r="H103" i="1"/>
  <c r="G103" i="1"/>
  <c r="H101" i="1"/>
  <c r="G101" i="1"/>
  <c r="H100" i="1"/>
  <c r="G100" i="1"/>
  <c r="H99" i="1"/>
  <c r="G99" i="1"/>
  <c r="H98" i="1"/>
  <c r="G98" i="1"/>
  <c r="H40" i="1" l="1"/>
  <c r="G40" i="1"/>
  <c r="H39" i="1"/>
  <c r="G39" i="1"/>
  <c r="H37" i="1"/>
  <c r="G37" i="1"/>
  <c r="H36" i="1"/>
  <c r="G36" i="1"/>
  <c r="H24" i="1"/>
  <c r="G24" i="1"/>
  <c r="H23" i="1"/>
  <c r="G23" i="1"/>
  <c r="H21" i="1"/>
  <c r="G21" i="1"/>
  <c r="H20" i="1"/>
  <c r="H19" i="1"/>
  <c r="G19" i="1"/>
  <c r="H18" i="1"/>
  <c r="G18" i="1"/>
  <c r="G16" i="1"/>
  <c r="H15" i="1"/>
  <c r="G15" i="1"/>
  <c r="H13" i="1"/>
  <c r="G13" i="1"/>
  <c r="H12" i="1"/>
  <c r="G12" i="1"/>
  <c r="H11" i="1"/>
  <c r="G11" i="1"/>
  <c r="H193" i="1"/>
  <c r="G193" i="1"/>
  <c r="H535" i="1"/>
  <c r="G535" i="1"/>
  <c r="H823" i="1"/>
  <c r="H879" i="1"/>
  <c r="G879" i="1"/>
  <c r="H878" i="1"/>
  <c r="G878" i="1"/>
  <c r="H877" i="1"/>
  <c r="G877" i="1"/>
  <c r="H873" i="1"/>
  <c r="G873" i="1"/>
  <c r="H872" i="1"/>
  <c r="G872" i="1"/>
  <c r="H871" i="1"/>
  <c r="G871" i="1"/>
  <c r="H870" i="1"/>
  <c r="G870" i="1"/>
  <c r="H868" i="1"/>
  <c r="G868" i="1"/>
  <c r="H867" i="1"/>
  <c r="G867" i="1"/>
  <c r="H866" i="1"/>
  <c r="G866" i="1"/>
  <c r="G882" i="1"/>
  <c r="H882" i="1"/>
  <c r="H429" i="1" l="1"/>
  <c r="G429" i="1"/>
  <c r="G823" i="1" l="1"/>
  <c r="H821" i="1"/>
  <c r="G821" i="1"/>
  <c r="H820" i="1"/>
  <c r="G820" i="1"/>
  <c r="H819" i="1"/>
  <c r="G819" i="1"/>
  <c r="H818" i="1"/>
  <c r="G818" i="1"/>
  <c r="H817" i="1"/>
  <c r="G817" i="1"/>
  <c r="H816" i="1"/>
  <c r="G816" i="1"/>
  <c r="H780" i="1" l="1"/>
  <c r="G780" i="1"/>
  <c r="H322" i="1" l="1"/>
  <c r="G322" i="1"/>
  <c r="H321" i="1"/>
  <c r="G321" i="1"/>
  <c r="P886" i="1" l="1"/>
  <c r="O886" i="1"/>
  <c r="N886" i="1"/>
  <c r="M886" i="1"/>
  <c r="L886" i="1"/>
  <c r="K886" i="1"/>
  <c r="J886" i="1"/>
  <c r="I886" i="1"/>
  <c r="H885" i="1"/>
  <c r="G885" i="1"/>
  <c r="H884" i="1"/>
  <c r="G884" i="1"/>
  <c r="H883" i="1"/>
  <c r="G883" i="1"/>
  <c r="P854" i="1"/>
  <c r="O854" i="1"/>
  <c r="N854" i="1"/>
  <c r="M854" i="1"/>
  <c r="L854" i="1"/>
  <c r="K854" i="1"/>
  <c r="J854" i="1"/>
  <c r="I854" i="1"/>
  <c r="H853" i="1"/>
  <c r="G853" i="1"/>
  <c r="P809" i="1"/>
  <c r="O809" i="1"/>
  <c r="N809" i="1"/>
  <c r="M809" i="1"/>
  <c r="L809" i="1"/>
  <c r="K809" i="1"/>
  <c r="J809" i="1"/>
  <c r="I809" i="1"/>
  <c r="P806" i="1"/>
  <c r="O806" i="1"/>
  <c r="N806" i="1"/>
  <c r="M806" i="1"/>
  <c r="L806" i="1"/>
  <c r="K806" i="1"/>
  <c r="J806" i="1"/>
  <c r="I806" i="1"/>
  <c r="P782" i="1"/>
  <c r="O782" i="1"/>
  <c r="N782" i="1"/>
  <c r="M782" i="1"/>
  <c r="L782" i="1"/>
  <c r="K782" i="1"/>
  <c r="J782" i="1"/>
  <c r="I782" i="1"/>
  <c r="P755" i="1"/>
  <c r="O755" i="1"/>
  <c r="N755" i="1"/>
  <c r="M755" i="1"/>
  <c r="L755" i="1"/>
  <c r="K755" i="1"/>
  <c r="J755" i="1"/>
  <c r="I755" i="1"/>
  <c r="H754" i="1"/>
  <c r="G754" i="1"/>
  <c r="H744" i="1"/>
  <c r="G744" i="1"/>
  <c r="H743" i="1"/>
  <c r="G743" i="1"/>
  <c r="H742" i="1"/>
  <c r="G742" i="1"/>
  <c r="H741" i="1"/>
  <c r="G741" i="1"/>
  <c r="H739" i="1"/>
  <c r="P720" i="1"/>
  <c r="O720" i="1"/>
  <c r="N720" i="1"/>
  <c r="M720" i="1"/>
  <c r="L720" i="1"/>
  <c r="K720" i="1"/>
  <c r="J720" i="1"/>
  <c r="I720" i="1"/>
  <c r="P715" i="1"/>
  <c r="O715" i="1"/>
  <c r="N715" i="1"/>
  <c r="M715" i="1"/>
  <c r="L715" i="1"/>
  <c r="K715" i="1"/>
  <c r="J715" i="1"/>
  <c r="I715" i="1"/>
  <c r="P694" i="1"/>
  <c r="O694" i="1"/>
  <c r="N694" i="1"/>
  <c r="M694" i="1"/>
  <c r="L694" i="1"/>
  <c r="K694" i="1"/>
  <c r="J694" i="1"/>
  <c r="I694" i="1"/>
  <c r="H691" i="1"/>
  <c r="G691" i="1"/>
  <c r="H690" i="1"/>
  <c r="G690" i="1"/>
  <c r="H689" i="1"/>
  <c r="G689" i="1"/>
  <c r="P635" i="1"/>
  <c r="O635" i="1"/>
  <c r="N635" i="1"/>
  <c r="M635" i="1"/>
  <c r="L635" i="1"/>
  <c r="K635" i="1"/>
  <c r="J635" i="1"/>
  <c r="I635" i="1"/>
  <c r="P607" i="1"/>
  <c r="O607" i="1"/>
  <c r="N607" i="1"/>
  <c r="M607" i="1"/>
  <c r="L607" i="1"/>
  <c r="K607" i="1"/>
  <c r="J607" i="1"/>
  <c r="I607" i="1"/>
  <c r="H606" i="1"/>
  <c r="G606" i="1"/>
  <c r="P575" i="1"/>
  <c r="O575" i="1"/>
  <c r="N575" i="1"/>
  <c r="M575" i="1"/>
  <c r="L575" i="1"/>
  <c r="K575" i="1"/>
  <c r="J575" i="1"/>
  <c r="I575" i="1"/>
  <c r="H574" i="1"/>
  <c r="G574" i="1"/>
  <c r="P540" i="1"/>
  <c r="O540" i="1"/>
  <c r="N540" i="1"/>
  <c r="M540" i="1"/>
  <c r="L540" i="1"/>
  <c r="K540" i="1"/>
  <c r="J540" i="1"/>
  <c r="I540" i="1"/>
  <c r="P533" i="1"/>
  <c r="O533" i="1"/>
  <c r="N533" i="1"/>
  <c r="M533" i="1"/>
  <c r="L533" i="1"/>
  <c r="K533" i="1"/>
  <c r="J533" i="1"/>
  <c r="I533" i="1"/>
  <c r="P509" i="1"/>
  <c r="O509" i="1"/>
  <c r="N509" i="1"/>
  <c r="M509" i="1"/>
  <c r="L509" i="1"/>
  <c r="K509" i="1"/>
  <c r="J509" i="1"/>
  <c r="I509" i="1"/>
  <c r="H508" i="1"/>
  <c r="G508" i="1"/>
  <c r="P490" i="1"/>
  <c r="O490" i="1"/>
  <c r="N490" i="1"/>
  <c r="M490" i="1"/>
  <c r="L490" i="1"/>
  <c r="K490" i="1"/>
  <c r="J490" i="1"/>
  <c r="I490" i="1"/>
  <c r="H489" i="1"/>
  <c r="G489" i="1"/>
  <c r="H487" i="1"/>
  <c r="G487" i="1"/>
  <c r="H486" i="1"/>
  <c r="G486" i="1"/>
  <c r="P458" i="1"/>
  <c r="O458" i="1"/>
  <c r="N458" i="1"/>
  <c r="M458" i="1"/>
  <c r="L458" i="1"/>
  <c r="K458" i="1"/>
  <c r="J458" i="1"/>
  <c r="I458" i="1"/>
  <c r="P455" i="1"/>
  <c r="O455" i="1"/>
  <c r="N455" i="1"/>
  <c r="M455" i="1"/>
  <c r="L455" i="1"/>
  <c r="K455" i="1"/>
  <c r="J455" i="1"/>
  <c r="I455" i="1"/>
  <c r="H446" i="1"/>
  <c r="G446" i="1"/>
  <c r="G445" i="1"/>
  <c r="H444" i="1"/>
  <c r="G444" i="1"/>
  <c r="H443" i="1"/>
  <c r="G443" i="1"/>
  <c r="H442" i="1"/>
  <c r="G442" i="1"/>
  <c r="H441" i="1"/>
  <c r="G441" i="1"/>
  <c r="P431" i="1"/>
  <c r="O431" i="1"/>
  <c r="N431" i="1"/>
  <c r="M431" i="1"/>
  <c r="L431" i="1"/>
  <c r="K431" i="1"/>
  <c r="J431" i="1"/>
  <c r="I431" i="1"/>
  <c r="P413" i="1"/>
  <c r="O413" i="1"/>
  <c r="N413" i="1"/>
  <c r="M413" i="1"/>
  <c r="L413" i="1"/>
  <c r="K413" i="1"/>
  <c r="J413" i="1"/>
  <c r="I413" i="1"/>
  <c r="H412" i="1"/>
  <c r="G412" i="1"/>
  <c r="P375" i="1"/>
  <c r="O375" i="1"/>
  <c r="N375" i="1"/>
  <c r="M375" i="1"/>
  <c r="L375" i="1"/>
  <c r="K375" i="1"/>
  <c r="J375" i="1"/>
  <c r="I375" i="1"/>
  <c r="P372" i="1"/>
  <c r="O372" i="1"/>
  <c r="N372" i="1"/>
  <c r="M372" i="1"/>
  <c r="L372" i="1"/>
  <c r="K372" i="1"/>
  <c r="J372" i="1"/>
  <c r="I372" i="1"/>
  <c r="P345" i="1"/>
  <c r="O345" i="1"/>
  <c r="N345" i="1"/>
  <c r="M345" i="1"/>
  <c r="L345" i="1"/>
  <c r="K345" i="1"/>
  <c r="J345" i="1"/>
  <c r="I345" i="1"/>
  <c r="H344" i="1"/>
  <c r="G344" i="1"/>
  <c r="P325" i="1"/>
  <c r="O325" i="1"/>
  <c r="N325" i="1"/>
  <c r="M325" i="1"/>
  <c r="L325" i="1"/>
  <c r="K325" i="1"/>
  <c r="J325" i="1"/>
  <c r="I325" i="1"/>
  <c r="H324" i="1"/>
  <c r="G324" i="1"/>
  <c r="P281" i="1"/>
  <c r="O281" i="1"/>
  <c r="N281" i="1"/>
  <c r="M281" i="1"/>
  <c r="L281" i="1"/>
  <c r="K281" i="1"/>
  <c r="J281" i="1"/>
  <c r="I281" i="1"/>
  <c r="P250" i="1"/>
  <c r="O250" i="1"/>
  <c r="N250" i="1"/>
  <c r="M250" i="1"/>
  <c r="L250" i="1"/>
  <c r="K250" i="1"/>
  <c r="J250" i="1"/>
  <c r="I250" i="1"/>
  <c r="H249" i="1"/>
  <c r="G249" i="1"/>
  <c r="P232" i="1"/>
  <c r="O232" i="1"/>
  <c r="N232" i="1"/>
  <c r="M232" i="1"/>
  <c r="L232" i="1"/>
  <c r="K232" i="1"/>
  <c r="J232" i="1"/>
  <c r="I232" i="1"/>
  <c r="H231" i="1"/>
  <c r="G231" i="1"/>
  <c r="H230" i="1"/>
  <c r="G230" i="1"/>
  <c r="H229" i="1"/>
  <c r="G229" i="1"/>
  <c r="P196" i="1"/>
  <c r="O196" i="1"/>
  <c r="N196" i="1"/>
  <c r="M196" i="1"/>
  <c r="L196" i="1"/>
  <c r="K196" i="1"/>
  <c r="J196" i="1"/>
  <c r="P191" i="1"/>
  <c r="O191" i="1"/>
  <c r="N191" i="1"/>
  <c r="M191" i="1"/>
  <c r="L191" i="1"/>
  <c r="K191" i="1"/>
  <c r="J191" i="1"/>
  <c r="I191" i="1"/>
  <c r="H190" i="1"/>
  <c r="G190" i="1"/>
  <c r="H189" i="1"/>
  <c r="G189" i="1"/>
  <c r="H188" i="1"/>
  <c r="G188" i="1"/>
  <c r="P168" i="1"/>
  <c r="O168" i="1"/>
  <c r="N168" i="1"/>
  <c r="M168" i="1"/>
  <c r="L168" i="1"/>
  <c r="K168" i="1"/>
  <c r="J168" i="1"/>
  <c r="I168" i="1"/>
  <c r="H162" i="1"/>
  <c r="G162" i="1"/>
  <c r="P140" i="1"/>
  <c r="O140" i="1"/>
  <c r="N140" i="1"/>
  <c r="M140" i="1"/>
  <c r="L140" i="1"/>
  <c r="K140" i="1"/>
  <c r="J140" i="1"/>
  <c r="I140" i="1"/>
  <c r="H139" i="1"/>
  <c r="G139" i="1"/>
  <c r="P108" i="1"/>
  <c r="O108" i="1"/>
  <c r="N108" i="1"/>
  <c r="M108" i="1"/>
  <c r="L108" i="1"/>
  <c r="K108" i="1"/>
  <c r="J108" i="1"/>
  <c r="I108" i="1"/>
  <c r="H107" i="1"/>
  <c r="G107" i="1"/>
  <c r="P105" i="1"/>
  <c r="O105" i="1"/>
  <c r="N105" i="1"/>
  <c r="M105" i="1"/>
  <c r="L105" i="1"/>
  <c r="K105" i="1"/>
  <c r="J105" i="1"/>
  <c r="I105" i="1"/>
  <c r="P81" i="1"/>
  <c r="O81" i="1"/>
  <c r="N81" i="1"/>
  <c r="M81" i="1"/>
  <c r="L81" i="1"/>
  <c r="K81" i="1"/>
  <c r="J81" i="1"/>
  <c r="I81" i="1"/>
  <c r="P66" i="1"/>
  <c r="O66" i="1"/>
  <c r="N66" i="1"/>
  <c r="M66" i="1"/>
  <c r="L66" i="1"/>
  <c r="K66" i="1"/>
  <c r="J66" i="1"/>
  <c r="I66" i="1"/>
  <c r="P29" i="1"/>
  <c r="O29" i="1"/>
  <c r="N29" i="1"/>
  <c r="M29" i="1"/>
  <c r="L29" i="1"/>
  <c r="K29" i="1"/>
  <c r="J29" i="1"/>
  <c r="I29" i="1"/>
  <c r="P25" i="1"/>
  <c r="O25" i="1"/>
  <c r="N25" i="1"/>
  <c r="M25" i="1"/>
  <c r="L25" i="1"/>
  <c r="K25" i="1"/>
  <c r="J25" i="1"/>
  <c r="I25" i="1"/>
  <c r="I251" i="1" l="1"/>
  <c r="J346" i="1"/>
  <c r="L346" i="1"/>
  <c r="N346" i="1"/>
  <c r="P346" i="1"/>
  <c r="J432" i="1"/>
  <c r="L432" i="1"/>
  <c r="N432" i="1"/>
  <c r="P432" i="1"/>
  <c r="I510" i="1"/>
  <c r="K510" i="1"/>
  <c r="M510" i="1"/>
  <c r="O510" i="1"/>
  <c r="I608" i="1"/>
  <c r="K608" i="1"/>
  <c r="M608" i="1"/>
  <c r="O608" i="1"/>
  <c r="I695" i="1"/>
  <c r="K695" i="1"/>
  <c r="M695" i="1"/>
  <c r="O695" i="1"/>
  <c r="J783" i="1"/>
  <c r="L783" i="1"/>
  <c r="N783" i="1"/>
  <c r="P783" i="1"/>
  <c r="I82" i="1"/>
  <c r="K82" i="1"/>
  <c r="M82" i="1"/>
  <c r="O82" i="1"/>
  <c r="J169" i="1"/>
  <c r="L169" i="1"/>
  <c r="N169" i="1"/>
  <c r="P169" i="1"/>
  <c r="J251" i="1"/>
  <c r="L251" i="1"/>
  <c r="N251" i="1"/>
  <c r="P251" i="1"/>
  <c r="J82" i="1"/>
  <c r="L82" i="1"/>
  <c r="N82" i="1"/>
  <c r="P82" i="1"/>
  <c r="I169" i="1"/>
  <c r="K169" i="1"/>
  <c r="M169" i="1"/>
  <c r="O169" i="1"/>
  <c r="K251" i="1"/>
  <c r="M251" i="1"/>
  <c r="O251" i="1"/>
  <c r="I346" i="1"/>
  <c r="K346" i="1"/>
  <c r="M346" i="1"/>
  <c r="O346" i="1"/>
  <c r="I432" i="1"/>
  <c r="K432" i="1"/>
  <c r="M432" i="1"/>
  <c r="O432" i="1"/>
  <c r="J510" i="1"/>
  <c r="L510" i="1"/>
  <c r="N510" i="1"/>
  <c r="P510" i="1"/>
  <c r="J608" i="1"/>
  <c r="L608" i="1"/>
  <c r="N608" i="1"/>
  <c r="P608" i="1"/>
  <c r="J695" i="1"/>
  <c r="L695" i="1"/>
  <c r="N695" i="1"/>
  <c r="P695" i="1"/>
  <c r="I783" i="1"/>
  <c r="K783" i="1"/>
  <c r="M783" i="1"/>
  <c r="O783" i="1"/>
  <c r="J887" i="1"/>
  <c r="L887" i="1"/>
  <c r="N887" i="1"/>
  <c r="P887" i="1"/>
  <c r="I887" i="1"/>
  <c r="K887" i="1"/>
  <c r="M887" i="1"/>
  <c r="O887" i="1"/>
  <c r="O888" i="1" l="1"/>
  <c r="P888" i="1"/>
</calcChain>
</file>

<file path=xl/sharedStrings.xml><?xml version="1.0" encoding="utf-8"?>
<sst xmlns="http://schemas.openxmlformats.org/spreadsheetml/2006/main" count="1347" uniqueCount="287">
  <si>
    <t>Наименование блюд и продуктов</t>
  </si>
  <si>
    <t>Масса</t>
  </si>
  <si>
    <t>Количество</t>
  </si>
  <si>
    <t xml:space="preserve">Пищевые вещества </t>
  </si>
  <si>
    <t>Энергетическая</t>
  </si>
  <si>
    <t>порции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</si>
  <si>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</si>
  <si>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</si>
  <si>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</si>
  <si>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</si>
  <si>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</si>
  <si>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</si>
  <si>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углеводы</t>
  </si>
  <si>
    <t>Ккал</t>
  </si>
  <si>
    <t>ЗАВТРАК</t>
  </si>
  <si>
    <t>200/150</t>
  </si>
  <si>
    <t>Крупа манная</t>
  </si>
  <si>
    <t>Молоко</t>
  </si>
  <si>
    <t>Вода</t>
  </si>
  <si>
    <t>Сахар</t>
  </si>
  <si>
    <t xml:space="preserve">Соль </t>
  </si>
  <si>
    <t>Масло сливочное</t>
  </si>
  <si>
    <t>Кофейный напиток с  молоком (№253)</t>
  </si>
  <si>
    <t>180/150</t>
  </si>
  <si>
    <t>Кофейный порошок</t>
  </si>
  <si>
    <t>Хлеб пшеничный</t>
  </si>
  <si>
    <t xml:space="preserve">Сыр Голландский </t>
  </si>
  <si>
    <t>Итого:</t>
  </si>
  <si>
    <t>2 - ой ЗАВТРАК</t>
  </si>
  <si>
    <t xml:space="preserve"> </t>
  </si>
  <si>
    <t>ОБЕД</t>
  </si>
  <si>
    <t>Картофель</t>
  </si>
  <si>
    <t>Морковь</t>
  </si>
  <si>
    <t>Лук репчатый</t>
  </si>
  <si>
    <t>Масло растительное</t>
  </si>
  <si>
    <t>Соль</t>
  </si>
  <si>
    <t>Компот из смеси сухофруктов (№ 241)</t>
  </si>
  <si>
    <t>200/180</t>
  </si>
  <si>
    <t>Сухофрукты</t>
  </si>
  <si>
    <t>Хлеб ржаной</t>
  </si>
  <si>
    <t>40/32</t>
  </si>
  <si>
    <t>ПОЛДНИК</t>
  </si>
  <si>
    <t>Творог</t>
  </si>
  <si>
    <t>Яйца</t>
  </si>
  <si>
    <t>Сметана</t>
  </si>
  <si>
    <t>30/25</t>
  </si>
  <si>
    <t>ВСЕГО:</t>
  </si>
  <si>
    <t>Какао с  молоком (№248)</t>
  </si>
  <si>
    <t>Какао порошок</t>
  </si>
  <si>
    <t>70/50</t>
  </si>
  <si>
    <t>Мука пшеничная</t>
  </si>
  <si>
    <t>Бутерброд с сыром</t>
  </si>
  <si>
    <t xml:space="preserve">Бутерброд с маслом </t>
  </si>
  <si>
    <t>Свекла</t>
  </si>
  <si>
    <t>день 6й</t>
  </si>
  <si>
    <t>день 8й</t>
  </si>
  <si>
    <t>день 9й</t>
  </si>
  <si>
    <t>ДЕНЬ 10Й</t>
  </si>
  <si>
    <t>сад</t>
  </si>
  <si>
    <t>ясли</t>
  </si>
  <si>
    <t>1 день</t>
  </si>
  <si>
    <t>2 день</t>
  </si>
  <si>
    <t>3 день</t>
  </si>
  <si>
    <t>4 день</t>
  </si>
  <si>
    <t>5 день</t>
  </si>
  <si>
    <t>7 день</t>
  </si>
  <si>
    <t>Калорийность средняя за 10 дней</t>
  </si>
  <si>
    <t>Бульон</t>
  </si>
  <si>
    <t>Капуста</t>
  </si>
  <si>
    <t>60/40</t>
  </si>
  <si>
    <t>150/110</t>
  </si>
  <si>
    <t>масло сливочное</t>
  </si>
  <si>
    <t>Крупа "Геркулес"</t>
  </si>
  <si>
    <t>по СанПиН</t>
  </si>
  <si>
    <t>Кисель из концентрата плодовых и ягодных (№233)</t>
  </si>
  <si>
    <t>Концентрат киселя</t>
  </si>
  <si>
    <t>Дрожжи</t>
  </si>
  <si>
    <t>Сухари</t>
  </si>
  <si>
    <t>Томатная паста</t>
  </si>
  <si>
    <t>3-7 лет/ 1,5 -3 года</t>
  </si>
  <si>
    <t>сахар</t>
  </si>
  <si>
    <t>Чай черный</t>
  </si>
  <si>
    <t>Чай с сахаром (№260)</t>
  </si>
  <si>
    <t>Ряженка 2,5%</t>
  </si>
  <si>
    <t>Чай с лимоном  (№260)</t>
  </si>
  <si>
    <t>Лимон</t>
  </si>
  <si>
    <t>клецки</t>
  </si>
  <si>
    <t>Горох</t>
  </si>
  <si>
    <t>Каша "Геркулес" (№93)</t>
  </si>
  <si>
    <t>Мука пшеничная на подсып</t>
  </si>
  <si>
    <t>Омлет натуральный (№110)</t>
  </si>
  <si>
    <t>Крупа рисовая</t>
  </si>
  <si>
    <t>200/200</t>
  </si>
  <si>
    <t>Лимонная кислота</t>
  </si>
  <si>
    <t>Крупа пшенная</t>
  </si>
  <si>
    <t>Печенье</t>
  </si>
  <si>
    <t>дрожжи</t>
  </si>
  <si>
    <t>Кисель (№233)</t>
  </si>
  <si>
    <t>Пшено</t>
  </si>
  <si>
    <t>Бутерброд с маслом и сыром</t>
  </si>
  <si>
    <t>Пряник</t>
  </si>
  <si>
    <t>40/40</t>
  </si>
  <si>
    <t>Горбуша (филе)</t>
  </si>
  <si>
    <t>Говядина (мякоть)</t>
  </si>
  <si>
    <t>Курица (тушка)</t>
  </si>
  <si>
    <t>20/20</t>
  </si>
  <si>
    <t xml:space="preserve">Бульон </t>
  </si>
  <si>
    <t>Котлеты рыбные (№134)</t>
  </si>
  <si>
    <t>Масло растительное для смазки</t>
  </si>
  <si>
    <t>Шницель (№161)</t>
  </si>
  <si>
    <t>фрукты (яблоко)</t>
  </si>
  <si>
    <t>фрукты (груши)</t>
  </si>
  <si>
    <t>молоко</t>
  </si>
  <si>
    <t>творог</t>
  </si>
  <si>
    <t>сметана</t>
  </si>
  <si>
    <t>сыр</t>
  </si>
  <si>
    <t>мясо</t>
  </si>
  <si>
    <t>куры</t>
  </si>
  <si>
    <t>рыба</t>
  </si>
  <si>
    <t>яйцо</t>
  </si>
  <si>
    <t>картофель</t>
  </si>
  <si>
    <t>овощи</t>
  </si>
  <si>
    <t>фрукты свежие</t>
  </si>
  <si>
    <t>сухофрукты</t>
  </si>
  <si>
    <t>соки</t>
  </si>
  <si>
    <t>хлеб ржаной</t>
  </si>
  <si>
    <t>хлеб пшеничный</t>
  </si>
  <si>
    <t>крупы, бобовые</t>
  </si>
  <si>
    <t>макароны</t>
  </si>
  <si>
    <t>мука</t>
  </si>
  <si>
    <t>масло растительное</t>
  </si>
  <si>
    <t>кондит. Изделия</t>
  </si>
  <si>
    <t>чай</t>
  </si>
  <si>
    <t>какао</t>
  </si>
  <si>
    <t>кофейный напиток</t>
  </si>
  <si>
    <t>крахмал</t>
  </si>
  <si>
    <t>соль</t>
  </si>
  <si>
    <t>Яйцо вареное (№213)</t>
  </si>
  <si>
    <t>50/30</t>
  </si>
  <si>
    <t>32/24</t>
  </si>
  <si>
    <t>41,6/30,4</t>
  </si>
  <si>
    <t>46,6/34,4</t>
  </si>
  <si>
    <t>Гречка рассыпчатая</t>
  </si>
  <si>
    <t>Гречка</t>
  </si>
  <si>
    <t>180/20</t>
  </si>
  <si>
    <t>Каша рисовая  молочная (№98)</t>
  </si>
  <si>
    <t xml:space="preserve">Крупа рис </t>
  </si>
  <si>
    <t>Картофельное  пюре (№206)</t>
  </si>
  <si>
    <t>150/100</t>
  </si>
  <si>
    <t>37/28</t>
  </si>
  <si>
    <t xml:space="preserve">Картофель </t>
  </si>
  <si>
    <t>Винегрет  овощной "Дары осени"</t>
  </si>
  <si>
    <t>Огурец консервированй</t>
  </si>
  <si>
    <t>Каша пшенная  молочная (№96)</t>
  </si>
  <si>
    <t>Каша "Дружба " (№84)</t>
  </si>
  <si>
    <t>Пудинг творожный запеченный (№128)</t>
  </si>
  <si>
    <t>Сгущеное молоко</t>
  </si>
  <si>
    <t>Каша манная молочная (№90)</t>
  </si>
  <si>
    <t>Крупа рис</t>
  </si>
  <si>
    <t>Плов из говядины(отварная)</t>
  </si>
  <si>
    <t>Тесто дрожжевое:</t>
  </si>
  <si>
    <t>ЖАРКОЕ ПО ДОМАШНЕМУ (№19)</t>
  </si>
  <si>
    <t>Томатное пюре</t>
  </si>
  <si>
    <t>1,70,45</t>
  </si>
  <si>
    <t>Курица тушка</t>
  </si>
  <si>
    <t>46/46</t>
  </si>
  <si>
    <t>Говядина мякоть</t>
  </si>
  <si>
    <t>Ватрушка с творогом (№289)</t>
  </si>
  <si>
    <t>Фарш:</t>
  </si>
  <si>
    <t>Вафли</t>
  </si>
  <si>
    <t>Тефтели из говядины в молочном соусе (№172)</t>
  </si>
  <si>
    <t>Молочный соус (№221)</t>
  </si>
  <si>
    <t>Огурцы свежие</t>
  </si>
  <si>
    <t>Огурцы</t>
  </si>
  <si>
    <t>Лук зеленый</t>
  </si>
  <si>
    <t>Гренки пшеничные</t>
  </si>
  <si>
    <t>16/12</t>
  </si>
  <si>
    <t>Помидоры свежие</t>
  </si>
  <si>
    <t>Перловка</t>
  </si>
  <si>
    <t>Огурцы соленые</t>
  </si>
  <si>
    <t>Капуста свежая</t>
  </si>
  <si>
    <t>Чай с молоком</t>
  </si>
  <si>
    <t>Напиток из клюквы</t>
  </si>
  <si>
    <t xml:space="preserve">Свежий огурец </t>
  </si>
  <si>
    <t>Свежий помидор</t>
  </si>
  <si>
    <t xml:space="preserve">Салат с редиской </t>
  </si>
  <si>
    <t xml:space="preserve">Омлет с сыром </t>
  </si>
  <si>
    <t>Макароны отварные (№194)</t>
  </si>
  <si>
    <t xml:space="preserve">Макаронные изделия </t>
  </si>
  <si>
    <t>Яблоки</t>
  </si>
  <si>
    <t>Шанежка с картофелем (№47)</t>
  </si>
  <si>
    <t>60/45</t>
  </si>
  <si>
    <t>Мука на подсып</t>
  </si>
  <si>
    <t>Каша "Рябчик" молочная (№84)</t>
  </si>
  <si>
    <t>Крупа гречневая</t>
  </si>
  <si>
    <t>Крупа пшено</t>
  </si>
  <si>
    <t>Рыба, тушенная  в томате с овощами(№144)</t>
  </si>
  <si>
    <t xml:space="preserve">Помидоры свежие </t>
  </si>
  <si>
    <t xml:space="preserve">Огурцы  свежие </t>
  </si>
  <si>
    <t>Яйцо</t>
  </si>
  <si>
    <t>Лапша домашняя</t>
  </si>
  <si>
    <t>Фрукты (апельсин)</t>
  </si>
  <si>
    <t>Каша гречневая вязкая на молоке (№86)</t>
  </si>
  <si>
    <t>21</t>
  </si>
  <si>
    <t>80</t>
  </si>
  <si>
    <t>Говядина(фарш)</t>
  </si>
  <si>
    <t>Мука на подпыл</t>
  </si>
  <si>
    <t>Дрожжи прессованные</t>
  </si>
  <si>
    <t>Сок инд.упак.</t>
  </si>
  <si>
    <t>Салат  " Степной"</t>
  </si>
  <si>
    <t>Зеленый горошек консервирован</t>
  </si>
  <si>
    <t>Булочка "Российская"№276</t>
  </si>
  <si>
    <t xml:space="preserve">Сахар для отделки </t>
  </si>
  <si>
    <t xml:space="preserve">Яйцо </t>
  </si>
  <si>
    <t>Яйцо лдя смазки</t>
  </si>
  <si>
    <t>120/85</t>
  </si>
  <si>
    <t>Дрожжи прессованые</t>
  </si>
  <si>
    <t>Фарш</t>
  </si>
  <si>
    <t>Говядина (котлетное мясо)</t>
  </si>
  <si>
    <t>Клюква</t>
  </si>
  <si>
    <t>Редиска</t>
  </si>
  <si>
    <t>Свежие огурцы порционно (№69)</t>
  </si>
  <si>
    <t>Сыр</t>
  </si>
  <si>
    <t>Биточки куриные (№178)</t>
  </si>
  <si>
    <t>Молоко кипяченое (№255)</t>
  </si>
  <si>
    <t>Суп картофельный с фрикадельками(№ 39 )</t>
  </si>
  <si>
    <t>Фарш для фрикаделек</t>
  </si>
  <si>
    <t>35/25</t>
  </si>
  <si>
    <t>Фарш говяжий</t>
  </si>
  <si>
    <t>Запеканка из творога  (№117)</t>
  </si>
  <si>
    <t>Сухари панировочные</t>
  </si>
  <si>
    <t>Суп уха (№41)</t>
  </si>
  <si>
    <t>192/180</t>
  </si>
  <si>
    <t>60/50</t>
  </si>
  <si>
    <t>Рагу из овощей с кабачками  (№78)</t>
  </si>
  <si>
    <t xml:space="preserve">  </t>
  </si>
  <si>
    <t>Кабачки</t>
  </si>
  <si>
    <t>Горошек зеленый</t>
  </si>
  <si>
    <t xml:space="preserve">Котлета из птицы рубленая </t>
  </si>
  <si>
    <t>Грудка куриная</t>
  </si>
  <si>
    <t>Суп  молочный с макаронными изд.</t>
  </si>
  <si>
    <t>Макароны ,вермешель</t>
  </si>
  <si>
    <t>Плов вегетарианский  с сухофруктами</t>
  </si>
  <si>
    <t>Изюм</t>
  </si>
  <si>
    <t>Курага</t>
  </si>
  <si>
    <t>Говядина отварная</t>
  </si>
  <si>
    <t>Рагу из овощей (с кабачками,с соусом сметанным)</t>
  </si>
  <si>
    <t>Салат из огурцов с помидорами и зеленым луком</t>
  </si>
  <si>
    <t xml:space="preserve">Салат из  свежих помидор и зеленым луком </t>
  </si>
  <si>
    <t>Салат из свежих помидор и огурцов и зеленым луком</t>
  </si>
  <si>
    <t>80/60</t>
  </si>
  <si>
    <t>Яйцо для смазки</t>
  </si>
  <si>
    <t>Картофельные котлеты (№65)</t>
  </si>
  <si>
    <t>Сухари или мука</t>
  </si>
  <si>
    <t>Соус сметанный</t>
  </si>
  <si>
    <t>20/15</t>
  </si>
  <si>
    <t>Пирожок печеный  с мясом и рисом</t>
  </si>
  <si>
    <t>Капуста тушеная (№200)</t>
  </si>
  <si>
    <t xml:space="preserve">Томатная паста </t>
  </si>
  <si>
    <t>Салат из моркови с сахаром (№9)</t>
  </si>
  <si>
    <t>Кефир 2,5 %</t>
  </si>
  <si>
    <t>Гуляш из отварной говядины (№152)</t>
  </si>
  <si>
    <t>21,65</t>
  </si>
  <si>
    <t>15,46</t>
  </si>
  <si>
    <t>Отварное мясо</t>
  </si>
  <si>
    <t>Грудка куриная отварная</t>
  </si>
  <si>
    <t>140/100</t>
  </si>
  <si>
    <t>Борщ на кур.грудке со сметаной(№27)</t>
  </si>
  <si>
    <t>Гороховое  пюре</t>
  </si>
  <si>
    <t>Напиток из шиповника (№256)</t>
  </si>
  <si>
    <t>Шиповник</t>
  </si>
  <si>
    <t>Говядину мякоть</t>
  </si>
  <si>
    <t>Йогурт 2,5%</t>
  </si>
  <si>
    <t>Суп щи  с мясом говядины со сметаной (№56)</t>
  </si>
  <si>
    <t>Суп гороховый с мясом говядины, с гренками(№36)</t>
  </si>
  <si>
    <t>Рассольник Ленинградский с мясом говядины   (№33)</t>
  </si>
  <si>
    <t>Свекольник с мясом курицы ,с сметаной (№34)</t>
  </si>
  <si>
    <t>Суп с клецками с мясом говядины (№37)</t>
  </si>
  <si>
    <t>Борщ с мясом говядины  со сметаной (№27)</t>
  </si>
  <si>
    <t>Суп с домашней лапшой  с мясом курицы</t>
  </si>
  <si>
    <t>Свекольник с мясом говядины,со сметаной (№34)</t>
  </si>
  <si>
    <t xml:space="preserve">Салат из морской капусты </t>
  </si>
  <si>
    <t>Морская капуста консервированая</t>
  </si>
  <si>
    <t>Помидоры свежие порционно</t>
  </si>
  <si>
    <t>Салат из свежих  огурцов с  зеленым  луком</t>
  </si>
  <si>
    <t>Салат из  свежей  капусты с яблоками</t>
  </si>
  <si>
    <t>Десятидневное меню для организации питания детей в дошкольных учреждениях МБДОУ "Детский сад №1 г.Агрыз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</si>
</sst>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"/>
  </numFmts>
  <fonts count="16" x14ac:knownFonts="1">
    <font>
      <sz val="11"/>
      <name val="Calibri"/>
    </font>
    <font>
      <sz val="11"/>
      <color rgb="FF000000"/>
      <name val="Calibri"/>
      <charset val="204"/>
    </font>
    <font>
      <sz val="20"/>
      <color rgb="FF000000"/>
      <name val="Calibri"/>
      <charset val="204"/>
    </font>
    <font>
      <b/>
      <sz val="20"/>
      <color rgb="FF000000"/>
      <name val="Calibri"/>
      <charset val="204"/>
    </font>
    <font>
      <sz val="20"/>
      <name val="Calibri"/>
      <charset val="204"/>
    </font>
    <font>
      <b/>
      <sz val="20"/>
      <name val="Calibri"/>
      <charset val="204"/>
    </font>
    <font>
      <b/>
      <sz val="18"/>
      <name val="Calibri"/>
      <charset val="204"/>
    </font>
    <font>
      <sz val="16"/>
      <color rgb="FF000000"/>
      <name val="Calibri"/>
      <charset val="204"/>
    </font>
    <font>
      <sz val="14"/>
      <color rgb="FF000000"/>
      <name val="Calibri"/>
      <charset val="204"/>
    </font>
    <font>
      <sz val="22"/>
      <color rgb="FF000000"/>
      <name val="Calibri"/>
      <charset val="204"/>
    </font>
    <font>
      <sz val="11"/>
      <color rgb="FF000000"/>
      <name val="Calibri"/>
      <charset val="204"/>
    </font>
    <font>
      <sz val="20"/>
      <name val="Calibri"/>
      <family val="2"/>
      <charset val="204"/>
    </font>
    <font>
      <sz val="20"/>
      <color rgb="FF000000"/>
      <name val="Calibri"/>
      <family val="2"/>
      <charset val="204"/>
    </font>
    <font>
      <sz val="20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2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64" fontId="10" fillId="0" borderId="0">
      <alignment vertical="top"/>
      <protection locked="0"/>
    </xf>
  </cellStyleXfs>
  <cellXfs count="48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4" fillId="0" borderId="4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/>
    </xf>
    <xf numFmtId="0" fontId="4" fillId="0" borderId="15" xfId="0" applyNumberFormat="1" applyFont="1" applyFill="1" applyBorder="1" applyAlignment="1">
      <alignment horizontal="center"/>
    </xf>
    <xf numFmtId="0" fontId="4" fillId="0" borderId="1" xfId="0" applyFont="1" applyFill="1" applyBorder="1" applyAlignment="1"/>
    <xf numFmtId="0" fontId="5" fillId="0" borderId="2" xfId="0" applyFont="1" applyFill="1" applyBorder="1" applyAlignment="1"/>
    <xf numFmtId="0" fontId="4" fillId="0" borderId="2" xfId="0" applyFont="1" applyFill="1" applyBorder="1" applyAlignment="1"/>
    <xf numFmtId="0" fontId="4" fillId="0" borderId="4" xfId="0" applyNumberFormat="1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/>
    </xf>
    <xf numFmtId="0" fontId="4" fillId="0" borderId="4" xfId="0" applyNumberFormat="1" applyFont="1" applyFill="1" applyBorder="1" applyAlignment="1"/>
    <xf numFmtId="0" fontId="4" fillId="0" borderId="2" xfId="0" applyNumberFormat="1" applyFont="1" applyFill="1" applyBorder="1" applyAlignment="1"/>
    <xf numFmtId="1" fontId="4" fillId="0" borderId="0" xfId="0" applyNumberFormat="1" applyFont="1" applyFill="1" applyBorder="1" applyAlignment="1"/>
    <xf numFmtId="1" fontId="4" fillId="0" borderId="4" xfId="0" applyNumberFormat="1" applyFont="1" applyFill="1" applyBorder="1" applyAlignment="1"/>
    <xf numFmtId="0" fontId="4" fillId="0" borderId="5" xfId="0" applyFont="1" applyFill="1" applyBorder="1" applyAlignment="1"/>
    <xf numFmtId="0" fontId="4" fillId="0" borderId="0" xfId="0" applyFont="1" applyFill="1" applyBorder="1" applyAlignment="1"/>
    <xf numFmtId="0" fontId="4" fillId="0" borderId="7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49" fontId="4" fillId="0" borderId="5" xfId="0" applyNumberFormat="1" applyFont="1" applyFill="1" applyBorder="1" applyAlignment="1">
      <alignment horizontal="center"/>
    </xf>
    <xf numFmtId="0" fontId="2" fillId="0" borderId="0" xfId="0" applyFont="1" applyFill="1" applyBorder="1" applyAlignment="1"/>
    <xf numFmtId="0" fontId="4" fillId="0" borderId="5" xfId="0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65" fontId="4" fillId="0" borderId="5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/>
    <xf numFmtId="0" fontId="4" fillId="0" borderId="7" xfId="0" applyFont="1" applyFill="1" applyBorder="1" applyAlignment="1"/>
    <xf numFmtId="2" fontId="4" fillId="0" borderId="0" xfId="0" applyNumberFormat="1" applyFont="1" applyFill="1" applyBorder="1" applyAlignment="1">
      <alignment horizontal="center"/>
    </xf>
    <xf numFmtId="1" fontId="4" fillId="0" borderId="7" xfId="0" applyNumberFormat="1" applyFont="1" applyFill="1" applyBorder="1" applyAlignment="1">
      <alignment horizontal="center"/>
    </xf>
    <xf numFmtId="0" fontId="4" fillId="0" borderId="0" xfId="0" applyFont="1" applyFill="1" applyBorder="1" applyAlignment="1"/>
    <xf numFmtId="49" fontId="4" fillId="0" borderId="7" xfId="0" applyNumberFormat="1" applyFont="1" applyFill="1" applyBorder="1" applyAlignment="1">
      <alignment horizontal="center"/>
    </xf>
    <xf numFmtId="49" fontId="4" fillId="0" borderId="6" xfId="0" applyNumberFormat="1" applyFont="1" applyFill="1" applyBorder="1" applyAlignment="1">
      <alignment horizontal="center"/>
    </xf>
    <xf numFmtId="0" fontId="4" fillId="0" borderId="6" xfId="0" applyFont="1" applyFill="1" applyBorder="1" applyAlignment="1"/>
    <xf numFmtId="0" fontId="4" fillId="0" borderId="6" xfId="0" applyNumberFormat="1" applyFont="1" applyFill="1" applyBorder="1" applyAlignment="1"/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0" fontId="4" fillId="0" borderId="8" xfId="0" applyFont="1" applyFill="1" applyBorder="1" applyAlignment="1"/>
    <xf numFmtId="49" fontId="4" fillId="0" borderId="13" xfId="0" applyNumberFormat="1" applyFont="1" applyFill="1" applyBorder="1" applyAlignment="1">
      <alignment horizontal="center"/>
    </xf>
    <xf numFmtId="1" fontId="4" fillId="0" borderId="0" xfId="0" applyNumberFormat="1" applyFont="1" applyFill="1" applyBorder="1" applyAlignment="1">
      <alignment horizontal="center"/>
    </xf>
    <xf numFmtId="1" fontId="4" fillId="0" borderId="6" xfId="0" applyNumberFormat="1" applyFont="1" applyFill="1" applyBorder="1" applyAlignment="1">
      <alignment horizontal="center"/>
    </xf>
    <xf numFmtId="1" fontId="4" fillId="0" borderId="13" xfId="0" applyNumberFormat="1" applyFont="1" applyFill="1" applyBorder="1" applyAlignment="1">
      <alignment horizontal="center"/>
    </xf>
    <xf numFmtId="2" fontId="4" fillId="0" borderId="9" xfId="0" applyNumberFormat="1" applyFont="1" applyFill="1" applyBorder="1" applyAlignment="1">
      <alignment horizontal="center"/>
    </xf>
    <xf numFmtId="2" fontId="4" fillId="0" borderId="13" xfId="0" applyNumberFormat="1" applyFont="1" applyFill="1" applyBorder="1" applyAlignment="1">
      <alignment horizontal="center"/>
    </xf>
    <xf numFmtId="0" fontId="5" fillId="0" borderId="11" xfId="0" applyFont="1" applyFill="1" applyBorder="1" applyAlignment="1"/>
    <xf numFmtId="0" fontId="5" fillId="0" borderId="16" xfId="0" applyFont="1" applyFill="1" applyBorder="1" applyAlignment="1"/>
    <xf numFmtId="0" fontId="4" fillId="0" borderId="12" xfId="0" applyFont="1" applyFill="1" applyBorder="1" applyAlignment="1">
      <alignment horizontal="left"/>
    </xf>
    <xf numFmtId="0" fontId="4" fillId="0" borderId="15" xfId="0" applyFont="1" applyFill="1" applyBorder="1" applyAlignment="1">
      <alignment horizontal="center"/>
    </xf>
    <xf numFmtId="0" fontId="4" fillId="0" borderId="16" xfId="0" applyFont="1" applyFill="1" applyBorder="1" applyAlignment="1">
      <alignment horizontal="center"/>
    </xf>
    <xf numFmtId="0" fontId="4" fillId="0" borderId="16" xfId="0" applyNumberFormat="1" applyFont="1" applyFill="1" applyBorder="1" applyAlignment="1">
      <alignment horizontal="center"/>
    </xf>
    <xf numFmtId="2" fontId="5" fillId="0" borderId="15" xfId="0" applyNumberFormat="1" applyFont="1" applyFill="1" applyBorder="1" applyAlignment="1">
      <alignment horizontal="center"/>
    </xf>
    <xf numFmtId="0" fontId="5" fillId="0" borderId="0" xfId="0" applyFont="1" applyFill="1" applyBorder="1" applyAlignment="1"/>
    <xf numFmtId="49" fontId="4" fillId="0" borderId="4" xfId="0" applyNumberFormat="1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2" fontId="4" fillId="0" borderId="3" xfId="0" applyNumberFormat="1" applyFont="1" applyFill="1" applyBorder="1" applyAlignment="1">
      <alignment horizontal="center"/>
    </xf>
    <xf numFmtId="2" fontId="4" fillId="0" borderId="6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5" fillId="0" borderId="11" xfId="0" applyFont="1" applyFill="1" applyBorder="1" applyAlignment="1"/>
    <xf numFmtId="0" fontId="4" fillId="0" borderId="16" xfId="0" applyFont="1" applyFill="1" applyBorder="1" applyAlignment="1"/>
    <xf numFmtId="0" fontId="4" fillId="0" borderId="15" xfId="0" applyNumberFormat="1" applyFont="1" applyFill="1" applyBorder="1" applyAlignment="1"/>
    <xf numFmtId="2" fontId="5" fillId="0" borderId="1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3" xfId="0" applyNumberFormat="1" applyFont="1" applyFill="1" applyBorder="1" applyAlignment="1">
      <alignment horizontal="right"/>
    </xf>
    <xf numFmtId="0" fontId="4" fillId="0" borderId="3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165" fontId="4" fillId="0" borderId="7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2" fontId="2" fillId="0" borderId="5" xfId="0" applyNumberFormat="1" applyFont="1" applyFill="1" applyBorder="1" applyAlignment="1">
      <alignment horizontal="center"/>
    </xf>
    <xf numFmtId="2" fontId="2" fillId="0" borderId="7" xfId="0" applyNumberFormat="1" applyFont="1" applyFill="1" applyBorder="1" applyAlignment="1">
      <alignment horizontal="center"/>
    </xf>
    <xf numFmtId="165" fontId="4" fillId="0" borderId="6" xfId="0" applyNumberFormat="1" applyFont="1" applyFill="1" applyBorder="1" applyAlignment="1">
      <alignment horizontal="center"/>
    </xf>
    <xf numFmtId="49" fontId="2" fillId="0" borderId="7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0" fontId="2" fillId="0" borderId="7" xfId="0" applyFont="1" applyFill="1" applyBorder="1" applyAlignment="1"/>
    <xf numFmtId="0" fontId="4" fillId="0" borderId="9" xfId="0" applyFont="1" applyFill="1" applyBorder="1" applyAlignment="1"/>
    <xf numFmtId="0" fontId="4" fillId="0" borderId="13" xfId="0" applyNumberFormat="1" applyFont="1" applyFill="1" applyBorder="1" applyAlignment="1">
      <alignment horizontal="center"/>
    </xf>
    <xf numFmtId="0" fontId="4" fillId="0" borderId="10" xfId="0" applyNumberFormat="1" applyFont="1" applyFill="1" applyBorder="1" applyAlignment="1">
      <alignment horizontal="center"/>
    </xf>
    <xf numFmtId="2" fontId="4" fillId="0" borderId="10" xfId="0" applyNumberFormat="1" applyFont="1" applyFill="1" applyBorder="1" applyAlignment="1">
      <alignment horizontal="center"/>
    </xf>
    <xf numFmtId="0" fontId="4" fillId="0" borderId="12" xfId="0" applyNumberFormat="1" applyFont="1" applyFill="1" applyBorder="1" applyAlignment="1">
      <alignment horizontal="center"/>
    </xf>
    <xf numFmtId="2" fontId="5" fillId="0" borderId="16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1" fontId="4" fillId="0" borderId="4" xfId="0" applyNumberFormat="1" applyFont="1" applyFill="1" applyBorder="1" applyAlignment="1">
      <alignment horizontal="center"/>
    </xf>
    <xf numFmtId="0" fontId="2" fillId="0" borderId="5" xfId="0" applyFont="1" applyFill="1" applyBorder="1" applyAlignment="1"/>
    <xf numFmtId="0" fontId="2" fillId="0" borderId="7" xfId="0" applyFont="1" applyFill="1" applyBorder="1" applyAlignment="1">
      <alignment horizontal="center"/>
    </xf>
    <xf numFmtId="2" fontId="2" fillId="0" borderId="0" xfId="0" applyNumberFormat="1" applyFont="1" applyFill="1" applyAlignment="1">
      <alignment horizontal="center"/>
    </xf>
    <xf numFmtId="0" fontId="2" fillId="0" borderId="0" xfId="0" applyFont="1" applyAlignment="1"/>
    <xf numFmtId="0" fontId="2" fillId="0" borderId="5" xfId="0" applyFont="1" applyBorder="1" applyAlignment="1"/>
    <xf numFmtId="0" fontId="2" fillId="0" borderId="0" xfId="0" applyFont="1" applyBorder="1" applyAlignment="1"/>
    <xf numFmtId="0" fontId="2" fillId="0" borderId="7" xfId="0" applyFont="1" applyBorder="1" applyAlignment="1"/>
    <xf numFmtId="0" fontId="2" fillId="0" borderId="6" xfId="0" applyNumberFormat="1" applyFont="1" applyBorder="1" applyAlignment="1">
      <alignment horizontal="center"/>
    </xf>
    <xf numFmtId="165" fontId="2" fillId="0" borderId="6" xfId="0" applyNumberFormat="1" applyFont="1" applyBorder="1" applyAlignment="1">
      <alignment horizontal="center"/>
    </xf>
    <xf numFmtId="0" fontId="1" fillId="0" borderId="5" xfId="0" applyFont="1" applyBorder="1" applyAlignment="1"/>
    <xf numFmtId="0" fontId="1" fillId="0" borderId="0" xfId="0" applyFont="1" applyBorder="1" applyAlignment="1"/>
    <xf numFmtId="0" fontId="4" fillId="0" borderId="9" xfId="0" applyNumberFormat="1" applyFont="1" applyFill="1" applyBorder="1" applyAlignment="1">
      <alignment horizontal="center"/>
    </xf>
    <xf numFmtId="2" fontId="4" fillId="0" borderId="8" xfId="0" applyNumberFormat="1" applyFont="1" applyFill="1" applyBorder="1" applyAlignment="1">
      <alignment horizontal="center"/>
    </xf>
    <xf numFmtId="2" fontId="5" fillId="0" borderId="9" xfId="0" applyNumberFormat="1" applyFont="1" applyFill="1" applyBorder="1" applyAlignment="1">
      <alignment horizontal="center"/>
    </xf>
    <xf numFmtId="2" fontId="5" fillId="0" borderId="13" xfId="0" applyNumberFormat="1" applyFont="1" applyFill="1" applyBorder="1" applyAlignment="1">
      <alignment horizontal="center"/>
    </xf>
    <xf numFmtId="2" fontId="5" fillId="0" borderId="8" xfId="0" applyNumberFormat="1" applyFont="1" applyFill="1" applyBorder="1" applyAlignment="1">
      <alignment horizontal="center"/>
    </xf>
    <xf numFmtId="0" fontId="5" fillId="0" borderId="16" xfId="0" applyFont="1" applyFill="1" applyBorder="1" applyAlignment="1"/>
    <xf numFmtId="49" fontId="4" fillId="0" borderId="16" xfId="0" applyNumberFormat="1" applyFont="1" applyFill="1" applyBorder="1" applyAlignment="1">
      <alignment horizontal="right"/>
    </xf>
    <xf numFmtId="0" fontId="4" fillId="0" borderId="16" xfId="0" applyNumberFormat="1" applyFont="1" applyFill="1" applyBorder="1" applyAlignment="1">
      <alignment horizontal="right"/>
    </xf>
    <xf numFmtId="2" fontId="5" fillId="0" borderId="12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right"/>
    </xf>
    <xf numFmtId="0" fontId="4" fillId="0" borderId="0" xfId="0" applyNumberFormat="1" applyFont="1" applyFill="1" applyBorder="1" applyAlignment="1">
      <alignment horizontal="right"/>
    </xf>
    <xf numFmtId="2" fontId="5" fillId="0" borderId="0" xfId="0" applyNumberFormat="1" applyFont="1" applyFill="1" applyBorder="1" applyAlignment="1">
      <alignment horizontal="center"/>
    </xf>
    <xf numFmtId="0" fontId="5" fillId="0" borderId="0" xfId="0" applyFont="1" applyFill="1" applyAlignment="1"/>
    <xf numFmtId="0" fontId="5" fillId="0" borderId="0" xfId="0" applyNumberFormat="1" applyFont="1" applyFill="1" applyAlignment="1"/>
    <xf numFmtId="0" fontId="5" fillId="0" borderId="9" xfId="0" applyNumberFormat="1" applyFont="1" applyFill="1" applyBorder="1" applyAlignment="1"/>
    <xf numFmtId="0" fontId="4" fillId="0" borderId="0" xfId="0" applyNumberFormat="1" applyFont="1" applyFill="1" applyAlignment="1"/>
    <xf numFmtId="1" fontId="2" fillId="0" borderId="0" xfId="0" applyNumberFormat="1" applyFont="1" applyFill="1" applyAlignment="1"/>
    <xf numFmtId="1" fontId="2" fillId="0" borderId="0" xfId="0" applyNumberFormat="1" applyFont="1" applyFill="1" applyBorder="1" applyAlignment="1"/>
    <xf numFmtId="0" fontId="4" fillId="0" borderId="5" xfId="0" applyFont="1" applyBorder="1" applyAlignment="1"/>
    <xf numFmtId="0" fontId="4" fillId="0" borderId="0" xfId="0" applyFont="1" applyBorder="1" applyAlignment="1"/>
    <xf numFmtId="0" fontId="2" fillId="0" borderId="7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0" fontId="4" fillId="0" borderId="7" xfId="0" applyNumberFormat="1" applyFont="1" applyFill="1" applyBorder="1" applyAlignment="1"/>
    <xf numFmtId="0" fontId="4" fillId="0" borderId="7" xfId="0" applyFont="1" applyFill="1" applyBorder="1" applyAlignment="1">
      <alignment horizontal="center"/>
    </xf>
    <xf numFmtId="0" fontId="4" fillId="0" borderId="4" xfId="0" applyNumberFormat="1" applyFont="1" applyFill="1" applyBorder="1" applyAlignment="1">
      <alignment horizontal="right"/>
    </xf>
    <xf numFmtId="49" fontId="2" fillId="0" borderId="5" xfId="0" applyNumberFormat="1" applyFont="1" applyFill="1" applyBorder="1" applyAlignment="1">
      <alignment horizontal="center"/>
    </xf>
    <xf numFmtId="2" fontId="5" fillId="0" borderId="4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/>
    </xf>
    <xf numFmtId="0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1" fontId="4" fillId="0" borderId="7" xfId="0" applyNumberFormat="1" applyFont="1" applyBorder="1" applyAlignment="1">
      <alignment horizontal="center"/>
    </xf>
    <xf numFmtId="0" fontId="2" fillId="0" borderId="0" xfId="0" applyNumberFormat="1" applyFont="1" applyBorder="1" applyAlignment="1">
      <alignment horizontal="center"/>
    </xf>
    <xf numFmtId="1" fontId="4" fillId="0" borderId="6" xfId="0" applyNumberFormat="1" applyFon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5" fillId="0" borderId="8" xfId="0" applyFont="1" applyFill="1" applyBorder="1" applyAlignment="1"/>
    <xf numFmtId="0" fontId="5" fillId="0" borderId="9" xfId="0" applyFont="1" applyFill="1" applyBorder="1" applyAlignment="1"/>
    <xf numFmtId="0" fontId="5" fillId="0" borderId="5" xfId="0" applyFont="1" applyFill="1" applyBorder="1" applyAlignment="1"/>
    <xf numFmtId="0" fontId="4" fillId="0" borderId="14" xfId="0" applyNumberFormat="1" applyFont="1" applyFill="1" applyBorder="1" applyAlignment="1">
      <alignment horizontal="center"/>
    </xf>
    <xf numFmtId="0" fontId="4" fillId="0" borderId="12" xfId="0" applyNumberFormat="1" applyFont="1" applyFill="1" applyBorder="1" applyAlignment="1">
      <alignment horizontal="center" vertical="center"/>
    </xf>
    <xf numFmtId="0" fontId="4" fillId="0" borderId="14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/>
    <xf numFmtId="0" fontId="4" fillId="0" borderId="3" xfId="0" applyNumberFormat="1" applyFont="1" applyFill="1" applyBorder="1" applyAlignment="1"/>
    <xf numFmtId="1" fontId="4" fillId="0" borderId="1" xfId="0" applyNumberFormat="1" applyFont="1" applyFill="1" applyBorder="1" applyAlignment="1"/>
    <xf numFmtId="0" fontId="4" fillId="0" borderId="11" xfId="0" applyFont="1" applyFill="1" applyBorder="1" applyAlignment="1">
      <alignment horizontal="center"/>
    </xf>
    <xf numFmtId="0" fontId="4" fillId="0" borderId="1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5" fillId="0" borderId="11" xfId="0" applyNumberFormat="1" applyFont="1" applyFill="1" applyBorder="1" applyAlignment="1">
      <alignment horizontal="center"/>
    </xf>
    <xf numFmtId="0" fontId="5" fillId="0" borderId="15" xfId="0" applyNumberFormat="1" applyFont="1" applyFill="1" applyBorder="1" applyAlignment="1">
      <alignment horizontal="center"/>
    </xf>
    <xf numFmtId="0" fontId="5" fillId="0" borderId="15" xfId="0" applyNumberFormat="1" applyFont="1" applyFill="1" applyBorder="1" applyAlignment="1"/>
    <xf numFmtId="2" fontId="4" fillId="0" borderId="7" xfId="1" applyNumberFormat="1" applyFont="1" applyFill="1" applyBorder="1" applyAlignment="1" applyProtection="1">
      <alignment horizontal="center" vertical="center"/>
    </xf>
    <xf numFmtId="2" fontId="4" fillId="0" borderId="5" xfId="1" applyNumberFormat="1" applyFont="1" applyFill="1" applyBorder="1" applyAlignment="1" applyProtection="1">
      <alignment horizontal="center" vertical="center"/>
    </xf>
    <xf numFmtId="2" fontId="4" fillId="0" borderId="0" xfId="1" applyNumberFormat="1" applyFont="1" applyFill="1" applyBorder="1" applyAlignment="1" applyProtection="1">
      <alignment horizontal="center" vertical="center"/>
    </xf>
    <xf numFmtId="2" fontId="4" fillId="0" borderId="7" xfId="1" applyNumberFormat="1" applyFont="1" applyFill="1" applyBorder="1" applyAlignment="1" applyProtection="1">
      <alignment horizontal="center"/>
    </xf>
    <xf numFmtId="164" fontId="4" fillId="0" borderId="6" xfId="1" applyFont="1" applyFill="1" applyBorder="1" applyAlignment="1" applyProtection="1">
      <alignment horizontal="center" vertical="center"/>
    </xf>
    <xf numFmtId="164" fontId="4" fillId="0" borderId="7" xfId="1" applyFont="1" applyFill="1" applyBorder="1" applyAlignment="1" applyProtection="1">
      <alignment horizontal="center"/>
    </xf>
    <xf numFmtId="164" fontId="4" fillId="0" borderId="5" xfId="1" applyFont="1" applyFill="1" applyBorder="1" applyAlignment="1" applyProtection="1">
      <alignment horizontal="center"/>
    </xf>
    <xf numFmtId="164" fontId="4" fillId="0" borderId="0" xfId="1" applyFont="1" applyFill="1" applyBorder="1" applyAlignment="1" applyProtection="1">
      <alignment horizontal="center"/>
    </xf>
    <xf numFmtId="164" fontId="4" fillId="0" borderId="6" xfId="1" applyFont="1" applyFill="1" applyBorder="1" applyAlignment="1" applyProtection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165" fontId="4" fillId="0" borderId="0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center"/>
    </xf>
    <xf numFmtId="165" fontId="4" fillId="0" borderId="6" xfId="0" applyNumberFormat="1" applyFont="1" applyBorder="1" applyAlignment="1">
      <alignment horizontal="center"/>
    </xf>
    <xf numFmtId="0" fontId="5" fillId="0" borderId="12" xfId="0" applyFont="1" applyFill="1" applyBorder="1" applyAlignment="1"/>
    <xf numFmtId="49" fontId="5" fillId="0" borderId="16" xfId="0" applyNumberFormat="1" applyFont="1" applyFill="1" applyBorder="1" applyAlignment="1">
      <alignment horizontal="center"/>
    </xf>
    <xf numFmtId="0" fontId="5" fillId="0" borderId="16" xfId="0" applyNumberFormat="1" applyFont="1" applyFill="1" applyBorder="1" applyAlignment="1">
      <alignment horizontal="center"/>
    </xf>
    <xf numFmtId="1" fontId="4" fillId="0" borderId="3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2" fontId="2" fillId="0" borderId="7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6" xfId="0" applyFont="1" applyBorder="1" applyAlignment="1"/>
    <xf numFmtId="0" fontId="4" fillId="0" borderId="8" xfId="0" applyFont="1" applyFill="1" applyBorder="1" applyAlignment="1">
      <alignment horizontal="center"/>
    </xf>
    <xf numFmtId="49" fontId="4" fillId="0" borderId="16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/>
    <xf numFmtId="1" fontId="4" fillId="0" borderId="6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49" fontId="4" fillId="0" borderId="9" xfId="0" applyNumberFormat="1" applyFont="1" applyFill="1" applyBorder="1" applyAlignment="1">
      <alignment horizontal="right"/>
    </xf>
    <xf numFmtId="0" fontId="4" fillId="0" borderId="9" xfId="0" applyNumberFormat="1" applyFont="1" applyFill="1" applyBorder="1" applyAlignment="1">
      <alignment horizontal="right"/>
    </xf>
    <xf numFmtId="0" fontId="2" fillId="0" borderId="0" xfId="0" applyNumberFormat="1" applyFont="1" applyFill="1" applyAlignment="1"/>
    <xf numFmtId="1" fontId="4" fillId="0" borderId="7" xfId="0" applyNumberFormat="1" applyFont="1" applyFill="1" applyBorder="1" applyAlignment="1"/>
    <xf numFmtId="0" fontId="5" fillId="0" borderId="15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49" fontId="5" fillId="0" borderId="12" xfId="0" applyNumberFormat="1" applyFont="1" applyFill="1" applyBorder="1" applyAlignment="1">
      <alignment horizontal="center"/>
    </xf>
    <xf numFmtId="0" fontId="5" fillId="0" borderId="12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12" xfId="0" applyFont="1" applyFill="1" applyBorder="1" applyAlignment="1"/>
    <xf numFmtId="0" fontId="4" fillId="0" borderId="3" xfId="0" applyFont="1" applyFill="1" applyBorder="1" applyAlignment="1"/>
    <xf numFmtId="0" fontId="5" fillId="0" borderId="3" xfId="0" applyFont="1" applyFill="1" applyBorder="1" applyAlignment="1"/>
    <xf numFmtId="0" fontId="2" fillId="0" borderId="6" xfId="0" applyFont="1" applyFill="1" applyBorder="1" applyAlignment="1"/>
    <xf numFmtId="0" fontId="4" fillId="0" borderId="6" xfId="0" applyFont="1" applyBorder="1" applyAlignment="1"/>
    <xf numFmtId="0" fontId="4" fillId="0" borderId="10" xfId="0" applyFont="1" applyFill="1" applyBorder="1" applyAlignment="1"/>
    <xf numFmtId="0" fontId="1" fillId="0" borderId="6" xfId="0" applyFont="1" applyBorder="1" applyAlignment="1"/>
    <xf numFmtId="165" fontId="4" fillId="0" borderId="4" xfId="0" applyNumberFormat="1" applyFont="1" applyFill="1" applyBorder="1" applyAlignment="1">
      <alignment horizontal="center"/>
    </xf>
    <xf numFmtId="165" fontId="4" fillId="0" borderId="1" xfId="0" applyNumberFormat="1" applyFont="1" applyFill="1" applyBorder="1" applyAlignment="1">
      <alignment horizontal="center"/>
    </xf>
    <xf numFmtId="165" fontId="4" fillId="0" borderId="2" xfId="0" applyNumberFormat="1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5" fillId="0" borderId="12" xfId="0" applyNumberFormat="1" applyFont="1" applyFill="1" applyBorder="1" applyAlignment="1"/>
    <xf numFmtId="0" fontId="4" fillId="0" borderId="2" xfId="0" applyNumberFormat="1" applyFont="1" applyFill="1" applyBorder="1" applyAlignment="1">
      <alignment horizontal="right"/>
    </xf>
    <xf numFmtId="49" fontId="5" fillId="0" borderId="15" xfId="0" applyNumberFormat="1" applyFont="1" applyFill="1" applyBorder="1" applyAlignment="1">
      <alignment horizontal="center"/>
    </xf>
    <xf numFmtId="0" fontId="5" fillId="0" borderId="6" xfId="0" applyFont="1" applyFill="1" applyBorder="1" applyAlignment="1"/>
    <xf numFmtId="165" fontId="2" fillId="0" borderId="7" xfId="0" applyNumberFormat="1" applyFont="1" applyBorder="1" applyAlignment="1">
      <alignment horizontal="center"/>
    </xf>
    <xf numFmtId="165" fontId="5" fillId="0" borderId="0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/>
    <xf numFmtId="0" fontId="4" fillId="0" borderId="12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2" xfId="0" applyNumberFormat="1" applyFont="1" applyFill="1" applyBorder="1" applyAlignment="1"/>
    <xf numFmtId="2" fontId="2" fillId="0" borderId="5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3" fillId="0" borderId="5" xfId="0" applyFont="1" applyFill="1" applyBorder="1" applyAlignment="1"/>
    <xf numFmtId="2" fontId="2" fillId="0" borderId="0" xfId="0" applyNumberFormat="1" applyFont="1" applyFill="1" applyAlignment="1"/>
    <xf numFmtId="2" fontId="2" fillId="0" borderId="0" xfId="0" applyNumberFormat="1" applyFont="1" applyFill="1" applyBorder="1" applyAlignment="1"/>
    <xf numFmtId="2" fontId="4" fillId="0" borderId="4" xfId="0" applyNumberFormat="1" applyFont="1" applyFill="1" applyBorder="1" applyAlignment="1"/>
    <xf numFmtId="2" fontId="4" fillId="0" borderId="1" xfId="0" applyNumberFormat="1" applyFont="1" applyFill="1" applyBorder="1" applyAlignment="1"/>
    <xf numFmtId="2" fontId="4" fillId="0" borderId="7" xfId="0" applyNumberFormat="1" applyFont="1" applyFill="1" applyBorder="1" applyAlignment="1"/>
    <xf numFmtId="0" fontId="4" fillId="0" borderId="7" xfId="0" applyFont="1" applyBorder="1" applyAlignment="1">
      <alignment horizontal="center"/>
    </xf>
    <xf numFmtId="0" fontId="5" fillId="0" borderId="4" xfId="0" applyNumberFormat="1" applyFont="1" applyFill="1" applyBorder="1" applyAlignment="1">
      <alignment horizontal="center"/>
    </xf>
    <xf numFmtId="0" fontId="5" fillId="0" borderId="13" xfId="0" applyNumberFormat="1" applyFont="1" applyFill="1" applyBorder="1" applyAlignment="1">
      <alignment horizontal="center"/>
    </xf>
    <xf numFmtId="2" fontId="5" fillId="0" borderId="5" xfId="0" applyNumberFormat="1" applyFont="1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2" fontId="7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Alignment="1"/>
    <xf numFmtId="0" fontId="8" fillId="0" borderId="6" xfId="0" applyFont="1" applyBorder="1" applyAlignment="1"/>
    <xf numFmtId="0" fontId="9" fillId="0" borderId="17" xfId="0" applyFont="1" applyBorder="1" applyAlignment="1"/>
    <xf numFmtId="0" fontId="8" fillId="0" borderId="17" xfId="0" applyFont="1" applyBorder="1" applyAlignment="1"/>
    <xf numFmtId="0" fontId="8" fillId="0" borderId="18" xfId="0" applyFont="1" applyBorder="1" applyAlignment="1"/>
    <xf numFmtId="0" fontId="8" fillId="0" borderId="19" xfId="0" applyFont="1" applyBorder="1" applyAlignment="1"/>
    <xf numFmtId="0" fontId="11" fillId="0" borderId="5" xfId="0" applyFont="1" applyFill="1" applyBorder="1" applyAlignment="1"/>
    <xf numFmtId="0" fontId="11" fillId="0" borderId="0" xfId="0" applyFont="1" applyFill="1" applyBorder="1" applyAlignment="1"/>
    <xf numFmtId="49" fontId="11" fillId="0" borderId="7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7" xfId="0" applyFont="1" applyFill="1" applyBorder="1" applyAlignment="1">
      <alignment horizontal="center"/>
    </xf>
    <xf numFmtId="49" fontId="12" fillId="0" borderId="5" xfId="0" applyNumberFormat="1" applyFont="1" applyFill="1" applyBorder="1" applyAlignment="1">
      <alignment horizontal="center"/>
    </xf>
    <xf numFmtId="0" fontId="11" fillId="0" borderId="13" xfId="0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2" fontId="11" fillId="0" borderId="7" xfId="0" applyNumberFormat="1" applyFont="1" applyFill="1" applyBorder="1" applyAlignment="1">
      <alignment horizontal="center"/>
    </xf>
    <xf numFmtId="0" fontId="12" fillId="0" borderId="7" xfId="0" applyFont="1" applyFill="1" applyBorder="1" applyAlignment="1"/>
    <xf numFmtId="0" fontId="12" fillId="0" borderId="7" xfId="0" applyNumberFormat="1" applyFont="1" applyFill="1" applyBorder="1" applyAlignment="1">
      <alignment horizontal="center"/>
    </xf>
    <xf numFmtId="1" fontId="11" fillId="0" borderId="0" xfId="0" applyNumberFormat="1" applyFont="1" applyFill="1" applyBorder="1" applyAlignment="1">
      <alignment horizontal="center"/>
    </xf>
    <xf numFmtId="1" fontId="11" fillId="0" borderId="7" xfId="0" applyNumberFormat="1" applyFont="1" applyFill="1" applyBorder="1" applyAlignment="1">
      <alignment horizontal="center"/>
    </xf>
    <xf numFmtId="0" fontId="12" fillId="0" borderId="7" xfId="0" applyFont="1" applyFill="1" applyBorder="1" applyAlignment="1">
      <alignment horizontal="center"/>
    </xf>
    <xf numFmtId="165" fontId="11" fillId="0" borderId="7" xfId="0" applyNumberFormat="1" applyFont="1" applyFill="1" applyBorder="1" applyAlignment="1">
      <alignment horizontal="center"/>
    </xf>
    <xf numFmtId="0" fontId="11" fillId="0" borderId="5" xfId="0" applyFont="1" applyBorder="1" applyAlignment="1"/>
    <xf numFmtId="0" fontId="11" fillId="0" borderId="0" xfId="0" applyFont="1" applyBorder="1" applyAlignment="1"/>
    <xf numFmtId="0" fontId="11" fillId="0" borderId="7" xfId="0" applyNumberFormat="1" applyFont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12" fillId="0" borderId="0" xfId="0" applyFont="1" applyFill="1" applyBorder="1" applyAlignment="1"/>
    <xf numFmtId="0" fontId="11" fillId="0" borderId="5" xfId="0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2" fontId="11" fillId="0" borderId="6" xfId="0" applyNumberFormat="1" applyFont="1" applyFill="1" applyBorder="1" applyAlignment="1">
      <alignment horizontal="center"/>
    </xf>
    <xf numFmtId="49" fontId="11" fillId="0" borderId="5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2" fontId="5" fillId="0" borderId="10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/>
    <xf numFmtId="0" fontId="4" fillId="0" borderId="5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11" fillId="0" borderId="6" xfId="0" applyNumberFormat="1" applyFont="1" applyFill="1" applyBorder="1" applyAlignment="1">
      <alignment horizontal="center"/>
    </xf>
    <xf numFmtId="0" fontId="12" fillId="0" borderId="7" xfId="0" applyNumberFormat="1" applyFont="1" applyFill="1" applyBorder="1" applyAlignment="1"/>
    <xf numFmtId="0" fontId="1" fillId="0" borderId="7" xfId="0" applyFont="1" applyFill="1" applyBorder="1" applyAlignment="1"/>
    <xf numFmtId="0" fontId="4" fillId="0" borderId="5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13" fillId="0" borderId="5" xfId="0" applyFont="1" applyFill="1" applyBorder="1" applyAlignment="1"/>
    <xf numFmtId="0" fontId="13" fillId="0" borderId="0" xfId="0" applyFont="1" applyFill="1" applyBorder="1" applyAlignment="1"/>
    <xf numFmtId="0" fontId="13" fillId="0" borderId="5" xfId="0" applyNumberFormat="1" applyFont="1" applyFill="1" applyBorder="1" applyAlignment="1">
      <alignment horizontal="center"/>
    </xf>
    <xf numFmtId="49" fontId="13" fillId="0" borderId="5" xfId="0" applyNumberFormat="1" applyFont="1" applyFill="1" applyBorder="1" applyAlignment="1">
      <alignment horizontal="center"/>
    </xf>
    <xf numFmtId="2" fontId="13" fillId="0" borderId="5" xfId="0" applyNumberFormat="1" applyFont="1" applyFill="1" applyBorder="1" applyAlignment="1">
      <alignment horizontal="center"/>
    </xf>
    <xf numFmtId="0" fontId="13" fillId="0" borderId="7" xfId="0" applyNumberFormat="1" applyFont="1" applyFill="1" applyBorder="1" applyAlignment="1">
      <alignment horizontal="center"/>
    </xf>
    <xf numFmtId="0" fontId="13" fillId="0" borderId="0" xfId="0" applyNumberFormat="1" applyFont="1" applyFill="1" applyBorder="1" applyAlignment="1">
      <alignment horizontal="center"/>
    </xf>
    <xf numFmtId="2" fontId="13" fillId="0" borderId="7" xfId="0" applyNumberFormat="1" applyFont="1" applyFill="1" applyBorder="1" applyAlignment="1">
      <alignment horizontal="center"/>
    </xf>
    <xf numFmtId="2" fontId="13" fillId="0" borderId="0" xfId="0" applyNumberFormat="1" applyFont="1" applyFill="1" applyBorder="1" applyAlignment="1">
      <alignment horizontal="center"/>
    </xf>
    <xf numFmtId="2" fontId="13" fillId="0" borderId="6" xfId="0" applyNumberFormat="1" applyFont="1" applyFill="1" applyBorder="1" applyAlignment="1">
      <alignment horizontal="center"/>
    </xf>
    <xf numFmtId="1" fontId="13" fillId="0" borderId="7" xfId="0" applyNumberFormat="1" applyFont="1" applyFill="1" applyBorder="1" applyAlignment="1">
      <alignment horizontal="center"/>
    </xf>
    <xf numFmtId="1" fontId="13" fillId="0" borderId="6" xfId="0" applyNumberFormat="1" applyFont="1" applyFill="1" applyBorder="1" applyAlignment="1">
      <alignment horizontal="center"/>
    </xf>
    <xf numFmtId="165" fontId="13" fillId="0" borderId="7" xfId="0" applyNumberFormat="1" applyFont="1" applyFill="1" applyBorder="1" applyAlignment="1">
      <alignment horizontal="center"/>
    </xf>
    <xf numFmtId="165" fontId="13" fillId="0" borderId="5" xfId="0" applyNumberFormat="1" applyFont="1" applyFill="1" applyBorder="1" applyAlignment="1">
      <alignment horizontal="center"/>
    </xf>
    <xf numFmtId="165" fontId="13" fillId="0" borderId="0" xfId="0" applyNumberFormat="1" applyFont="1" applyFill="1" applyBorder="1" applyAlignment="1">
      <alignment horizontal="center"/>
    </xf>
    <xf numFmtId="0" fontId="13" fillId="0" borderId="5" xfId="0" applyFont="1" applyBorder="1" applyAlignment="1"/>
    <xf numFmtId="0" fontId="13" fillId="0" borderId="0" xfId="0" applyFont="1" applyBorder="1" applyAlignment="1"/>
    <xf numFmtId="0" fontId="13" fillId="0" borderId="7" xfId="0" applyNumberFormat="1" applyFont="1" applyBorder="1" applyAlignment="1">
      <alignment horizontal="center"/>
    </xf>
    <xf numFmtId="49" fontId="13" fillId="0" borderId="7" xfId="0" applyNumberFormat="1" applyFont="1" applyBorder="1" applyAlignment="1">
      <alignment horizontal="center"/>
    </xf>
    <xf numFmtId="0" fontId="13" fillId="0" borderId="0" xfId="0" applyNumberFormat="1" applyFont="1" applyBorder="1" applyAlignment="1">
      <alignment horizontal="center"/>
    </xf>
    <xf numFmtId="1" fontId="13" fillId="0" borderId="7" xfId="0" applyNumberFormat="1" applyFont="1" applyBorder="1" applyAlignment="1">
      <alignment horizontal="center"/>
    </xf>
    <xf numFmtId="0" fontId="13" fillId="0" borderId="8" xfId="0" applyFont="1" applyFill="1" applyBorder="1" applyAlignment="1"/>
    <xf numFmtId="0" fontId="13" fillId="0" borderId="9" xfId="0" applyFont="1" applyFill="1" applyBorder="1" applyAlignment="1"/>
    <xf numFmtId="0" fontId="13" fillId="0" borderId="8" xfId="0" applyNumberFormat="1" applyFont="1" applyFill="1" applyBorder="1" applyAlignment="1">
      <alignment horizontal="center"/>
    </xf>
    <xf numFmtId="0" fontId="13" fillId="0" borderId="13" xfId="0" applyNumberFormat="1" applyFont="1" applyFill="1" applyBorder="1" applyAlignment="1">
      <alignment horizontal="center"/>
    </xf>
    <xf numFmtId="0" fontId="13" fillId="0" borderId="9" xfId="0" applyNumberFormat="1" applyFont="1" applyFill="1" applyBorder="1" applyAlignment="1">
      <alignment horizontal="center"/>
    </xf>
    <xf numFmtId="2" fontId="13" fillId="0" borderId="13" xfId="0" applyNumberFormat="1" applyFont="1" applyFill="1" applyBorder="1" applyAlignment="1">
      <alignment horizontal="center"/>
    </xf>
    <xf numFmtId="2" fontId="13" fillId="0" borderId="9" xfId="0" applyNumberFormat="1" applyFont="1" applyFill="1" applyBorder="1" applyAlignment="1">
      <alignment horizontal="center"/>
    </xf>
    <xf numFmtId="2" fontId="13" fillId="0" borderId="10" xfId="0" applyNumberFormat="1" applyFont="1" applyFill="1" applyBorder="1" applyAlignment="1">
      <alignment horizontal="center"/>
    </xf>
    <xf numFmtId="2" fontId="13" fillId="0" borderId="8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1" fontId="4" fillId="0" borderId="10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165" fontId="11" fillId="0" borderId="0" xfId="0" applyNumberFormat="1" applyFont="1" applyFill="1" applyBorder="1" applyAlignment="1">
      <alignment horizontal="center"/>
    </xf>
    <xf numFmtId="0" fontId="12" fillId="0" borderId="5" xfId="0" applyNumberFormat="1" applyFont="1" applyFill="1" applyBorder="1" applyAlignment="1">
      <alignment horizontal="center"/>
    </xf>
    <xf numFmtId="2" fontId="12" fillId="0" borderId="5" xfId="0" applyNumberFormat="1" applyFont="1" applyFill="1" applyBorder="1" applyAlignment="1">
      <alignment horizontal="center"/>
    </xf>
    <xf numFmtId="2" fontId="12" fillId="0" borderId="7" xfId="0" applyNumberFormat="1" applyFont="1" applyFill="1" applyBorder="1" applyAlignment="1">
      <alignment horizontal="center"/>
    </xf>
    <xf numFmtId="165" fontId="11" fillId="0" borderId="6" xfId="0" applyNumberFormat="1" applyFont="1" applyFill="1" applyBorder="1" applyAlignment="1">
      <alignment horizontal="center"/>
    </xf>
    <xf numFmtId="49" fontId="14" fillId="0" borderId="5" xfId="0" applyNumberFormat="1" applyFont="1" applyFill="1" applyBorder="1" applyAlignment="1">
      <alignment horizontal="center"/>
    </xf>
    <xf numFmtId="2" fontId="11" fillId="0" borderId="5" xfId="0" applyNumberFormat="1" applyFont="1" applyFill="1" applyBorder="1" applyAlignment="1">
      <alignment horizontal="center"/>
    </xf>
    <xf numFmtId="1" fontId="11" fillId="0" borderId="5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1" fontId="4" fillId="0" borderId="10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49" fontId="11" fillId="0" borderId="7" xfId="0" applyNumberFormat="1" applyFont="1" applyBorder="1" applyAlignment="1">
      <alignment horizontal="center"/>
    </xf>
    <xf numFmtId="0" fontId="11" fillId="0" borderId="0" xfId="0" applyNumberFormat="1" applyFont="1" applyBorder="1" applyAlignment="1">
      <alignment horizontal="center"/>
    </xf>
    <xf numFmtId="165" fontId="11" fillId="0" borderId="7" xfId="0" applyNumberFormat="1" applyFont="1" applyBorder="1" applyAlignment="1">
      <alignment horizontal="center"/>
    </xf>
    <xf numFmtId="2" fontId="11" fillId="0" borderId="7" xfId="0" applyNumberFormat="1" applyFont="1" applyBorder="1" applyAlignment="1">
      <alignment horizontal="center"/>
    </xf>
    <xf numFmtId="2" fontId="11" fillId="0" borderId="6" xfId="0" applyNumberFormat="1" applyFont="1" applyBorder="1" applyAlignment="1">
      <alignment horizontal="center"/>
    </xf>
    <xf numFmtId="2" fontId="11" fillId="0" borderId="5" xfId="0" applyNumberFormat="1" applyFont="1" applyBorder="1" applyAlignment="1">
      <alignment horizontal="center"/>
    </xf>
    <xf numFmtId="0" fontId="12" fillId="0" borderId="0" xfId="0" applyFont="1" applyBorder="1" applyAlignment="1"/>
    <xf numFmtId="0" fontId="12" fillId="0" borderId="7" xfId="0" applyNumberFormat="1" applyFont="1" applyBorder="1" applyAlignment="1">
      <alignment horizontal="center"/>
    </xf>
    <xf numFmtId="0" fontId="12" fillId="0" borderId="0" xfId="0" applyNumberFormat="1" applyFont="1" applyBorder="1" applyAlignment="1">
      <alignment horizontal="center"/>
    </xf>
    <xf numFmtId="0" fontId="11" fillId="0" borderId="6" xfId="0" applyNumberFormat="1" applyFont="1" applyBorder="1" applyAlignment="1">
      <alignment horizontal="center"/>
    </xf>
    <xf numFmtId="1" fontId="11" fillId="0" borderId="0" xfId="0" applyNumberFormat="1" applyFont="1" applyBorder="1" applyAlignment="1">
      <alignment horizontal="center"/>
    </xf>
    <xf numFmtId="1" fontId="11" fillId="0" borderId="7" xfId="0" applyNumberFormat="1" applyFont="1" applyBorder="1" applyAlignment="1">
      <alignment horizontal="center"/>
    </xf>
    <xf numFmtId="2" fontId="12" fillId="0" borderId="7" xfId="0" applyNumberFormat="1" applyFont="1" applyBorder="1" applyAlignment="1">
      <alignment horizontal="center"/>
    </xf>
    <xf numFmtId="2" fontId="11" fillId="0" borderId="0" xfId="0" applyNumberFormat="1" applyFont="1" applyBorder="1" applyAlignment="1">
      <alignment horizontal="center"/>
    </xf>
    <xf numFmtId="2" fontId="12" fillId="0" borderId="5" xfId="0" applyNumberFormat="1" applyFont="1" applyBorder="1" applyAlignment="1">
      <alignment horizontal="center"/>
    </xf>
    <xf numFmtId="165" fontId="11" fillId="0" borderId="5" xfId="0" applyNumberFormat="1" applyFont="1" applyFill="1" applyBorder="1" applyAlignment="1">
      <alignment horizontal="center"/>
    </xf>
    <xf numFmtId="49" fontId="13" fillId="0" borderId="7" xfId="0" applyNumberFormat="1" applyFont="1" applyFill="1" applyBorder="1" applyAlignment="1">
      <alignment horizontal="center"/>
    </xf>
    <xf numFmtId="49" fontId="5" fillId="0" borderId="9" xfId="0" applyNumberFormat="1" applyFont="1" applyFill="1" applyBorder="1" applyAlignment="1">
      <alignment horizontal="center"/>
    </xf>
    <xf numFmtId="0" fontId="5" fillId="0" borderId="9" xfId="0" applyNumberFormat="1" applyFont="1" applyFill="1" applyBorder="1" applyAlignment="1">
      <alignment horizontal="center"/>
    </xf>
    <xf numFmtId="0" fontId="5" fillId="0" borderId="10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5" fillId="0" borderId="0" xfId="0" applyFont="1" applyBorder="1" applyAlignment="1"/>
    <xf numFmtId="0" fontId="11" fillId="0" borderId="5" xfId="0" applyNumberFormat="1" applyFont="1" applyFill="1" applyBorder="1" applyAlignment="1"/>
    <xf numFmtId="0" fontId="11" fillId="0" borderId="7" xfId="0" applyNumberFormat="1" applyFont="1" applyFill="1" applyBorder="1" applyAlignment="1"/>
    <xf numFmtId="0" fontId="11" fillId="0" borderId="8" xfId="0" applyFont="1" applyFill="1" applyBorder="1" applyAlignment="1"/>
    <xf numFmtId="2" fontId="11" fillId="0" borderId="13" xfId="0" applyNumberFormat="1" applyFont="1" applyFill="1" applyBorder="1" applyAlignment="1">
      <alignment horizontal="center"/>
    </xf>
    <xf numFmtId="0" fontId="15" fillId="0" borderId="11" xfId="0" applyFont="1" applyFill="1" applyBorder="1" applyAlignment="1"/>
    <xf numFmtId="0" fontId="11" fillId="0" borderId="16" xfId="0" applyFont="1" applyFill="1" applyBorder="1" applyAlignment="1"/>
    <xf numFmtId="0" fontId="11" fillId="0" borderId="11" xfId="0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5" xfId="0" applyNumberFormat="1" applyFont="1" applyFill="1" applyBorder="1" applyAlignment="1">
      <alignment horizontal="center"/>
    </xf>
    <xf numFmtId="0" fontId="11" fillId="0" borderId="12" xfId="0" applyNumberFormat="1" applyFont="1" applyFill="1" applyBorder="1" applyAlignment="1">
      <alignment horizontal="center"/>
    </xf>
    <xf numFmtId="2" fontId="15" fillId="0" borderId="15" xfId="0" applyNumberFormat="1" applyFont="1" applyFill="1" applyBorder="1" applyAlignment="1">
      <alignment horizontal="center"/>
    </xf>
    <xf numFmtId="49" fontId="11" fillId="0" borderId="0" xfId="0" applyNumberFormat="1" applyFont="1" applyBorder="1" applyAlignment="1">
      <alignment horizontal="center"/>
    </xf>
    <xf numFmtId="0" fontId="11" fillId="0" borderId="5" xfId="0" applyNumberFormat="1" applyFont="1" applyBorder="1" applyAlignment="1">
      <alignment horizontal="center"/>
    </xf>
    <xf numFmtId="2" fontId="11" fillId="0" borderId="7" xfId="1" applyNumberFormat="1" applyFont="1" applyFill="1" applyBorder="1" applyAlignment="1" applyProtection="1">
      <alignment horizontal="center" vertical="center"/>
    </xf>
    <xf numFmtId="2" fontId="11" fillId="0" borderId="5" xfId="1" applyNumberFormat="1" applyFont="1" applyFill="1" applyBorder="1" applyAlignment="1" applyProtection="1">
      <alignment horizontal="center" vertical="center"/>
    </xf>
    <xf numFmtId="2" fontId="11" fillId="0" borderId="0" xfId="1" applyNumberFormat="1" applyFont="1" applyFill="1" applyBorder="1" applyAlignment="1" applyProtection="1">
      <alignment horizontal="center" vertical="center"/>
    </xf>
    <xf numFmtId="2" fontId="11" fillId="0" borderId="7" xfId="1" applyNumberFormat="1" applyFont="1" applyFill="1" applyBorder="1" applyAlignment="1" applyProtection="1">
      <alignment horizontal="center"/>
    </xf>
    <xf numFmtId="164" fontId="11" fillId="0" borderId="6" xfId="1" applyFont="1" applyFill="1" applyBorder="1" applyAlignment="1" applyProtection="1">
      <alignment horizontal="center" vertical="center"/>
    </xf>
    <xf numFmtId="164" fontId="11" fillId="0" borderId="5" xfId="1" applyFont="1" applyFill="1" applyBorder="1" applyAlignment="1" applyProtection="1">
      <alignment horizontal="center"/>
    </xf>
    <xf numFmtId="164" fontId="11" fillId="0" borderId="7" xfId="1" applyFont="1" applyFill="1" applyBorder="1" applyAlignment="1" applyProtection="1">
      <alignment horizontal="center"/>
    </xf>
    <xf numFmtId="164" fontId="11" fillId="0" borderId="0" xfId="1" applyFont="1" applyFill="1" applyBorder="1" applyAlignment="1" applyProtection="1">
      <alignment horizontal="center"/>
    </xf>
    <xf numFmtId="164" fontId="11" fillId="0" borderId="6" xfId="1" applyFont="1" applyFill="1" applyBorder="1" applyAlignment="1" applyProtection="1">
      <alignment horizontal="center"/>
    </xf>
    <xf numFmtId="0" fontId="11" fillId="0" borderId="6" xfId="0" applyFont="1" applyFill="1" applyBorder="1" applyAlignment="1"/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2" fontId="14" fillId="0" borderId="0" xfId="0" applyNumberFormat="1" applyFont="1" applyFill="1" applyAlignment="1">
      <alignment horizontal="center"/>
    </xf>
    <xf numFmtId="2" fontId="14" fillId="0" borderId="7" xfId="0" applyNumberFormat="1" applyFont="1" applyFill="1" applyBorder="1" applyAlignment="1">
      <alignment horizontal="center"/>
    </xf>
    <xf numFmtId="0" fontId="0" fillId="0" borderId="0" xfId="0" applyAlignment="1"/>
    <xf numFmtId="0" fontId="0" fillId="0" borderId="7" xfId="0" applyBorder="1" applyAlignment="1"/>
    <xf numFmtId="0" fontId="5" fillId="0" borderId="13" xfId="0" applyFont="1" applyFill="1" applyBorder="1" applyAlignment="1">
      <alignment horizontal="center"/>
    </xf>
    <xf numFmtId="0" fontId="5" fillId="0" borderId="13" xfId="0" applyNumberFormat="1" applyFont="1" applyFill="1" applyBorder="1" applyAlignment="1"/>
    <xf numFmtId="0" fontId="4" fillId="0" borderId="5" xfId="0" applyNumberFormat="1" applyFont="1" applyFill="1" applyBorder="1" applyAlignment="1">
      <alignment horizontal="center"/>
    </xf>
    <xf numFmtId="49" fontId="12" fillId="0" borderId="7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5" fillId="0" borderId="15" xfId="0" applyFont="1" applyFill="1" applyBorder="1" applyAlignment="1"/>
    <xf numFmtId="0" fontId="4" fillId="0" borderId="15" xfId="0" applyFont="1" applyFill="1" applyBorder="1" applyAlignment="1"/>
    <xf numFmtId="0" fontId="12" fillId="0" borderId="5" xfId="0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12" xfId="0" applyNumberFormat="1" applyFont="1" applyFill="1" applyBorder="1" applyAlignment="1">
      <alignment horizontal="center"/>
    </xf>
    <xf numFmtId="0" fontId="4" fillId="0" borderId="11" xfId="0" applyFont="1" applyFill="1" applyBorder="1" applyAlignment="1"/>
    <xf numFmtId="2" fontId="4" fillId="0" borderId="11" xfId="0" applyNumberFormat="1" applyFont="1" applyFill="1" applyBorder="1" applyAlignment="1">
      <alignment horizontal="center"/>
    </xf>
    <xf numFmtId="2" fontId="4" fillId="0" borderId="15" xfId="0" applyNumberFormat="1" applyFont="1" applyFill="1" applyBorder="1" applyAlignment="1">
      <alignment horizontal="center"/>
    </xf>
    <xf numFmtId="2" fontId="4" fillId="0" borderId="16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11" fillId="2" borderId="5" xfId="0" applyFont="1" applyFill="1" applyBorder="1" applyAlignment="1"/>
    <xf numFmtId="0" fontId="11" fillId="2" borderId="0" xfId="0" applyFont="1" applyFill="1" applyBorder="1" applyAlignment="1"/>
    <xf numFmtId="0" fontId="7" fillId="0" borderId="0" xfId="0" applyFont="1" applyFill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1" fontId="2" fillId="0" borderId="3" xfId="0" applyNumberFormat="1" applyFont="1" applyFill="1" applyBorder="1" applyAlignment="1">
      <alignment horizont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11" xfId="0" applyNumberFormat="1" applyFont="1" applyFill="1" applyBorder="1" applyAlignment="1">
      <alignment horizontal="center"/>
    </xf>
    <xf numFmtId="0" fontId="4" fillId="0" borderId="1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3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right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/>
    </xf>
    <xf numFmtId="1" fontId="2" fillId="0" borderId="5" xfId="0" applyNumberFormat="1" applyFont="1" applyFill="1" applyBorder="1" applyAlignment="1">
      <alignment horizontal="center" wrapText="1"/>
    </xf>
    <xf numFmtId="1" fontId="2" fillId="0" borderId="6" xfId="0" applyNumberFormat="1" applyFont="1" applyFill="1" applyBorder="1" applyAlignment="1">
      <alignment horizontal="center" wrapText="1"/>
    </xf>
    <xf numFmtId="1" fontId="4" fillId="0" borderId="8" xfId="0" applyNumberFormat="1" applyFont="1" applyFill="1" applyBorder="1" applyAlignment="1">
      <alignment horizontal="center"/>
    </xf>
    <xf numFmtId="1" fontId="4" fillId="0" borderId="1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0" xfId="0" applyFont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89"/>
  <sheetViews>
    <sheetView tabSelected="1" view="pageBreakPreview" topLeftCell="A880" zoomScale="55" zoomScaleNormal="55" zoomScaleSheetLayoutView="55" workbookViewId="0">
      <selection activeCell="B1" sqref="B1:M1"/>
    </sheetView>
  </sheetViews>
  <sheetFormatPr defaultColWidth="9" defaultRowHeight="15" x14ac:dyDescent="0.25"/>
  <cols>
    <col min="1" max="2" width="9.140625" style="1" customWidth="1"/>
    <col min="3" max="3" width="81" style="1" customWidth="1"/>
    <col min="4" max="4" width="21.7109375" style="1" customWidth="1"/>
    <col min="5" max="5" width="13.7109375" style="1" customWidth="1"/>
    <col min="6" max="7" width="14" style="1" customWidth="1"/>
    <col min="8" max="8" width="14.140625" style="1" customWidth="1"/>
    <col min="9" max="14" width="13" style="1" customWidth="1"/>
    <col min="15" max="16" width="18.140625" style="1" customWidth="1"/>
    <col min="17" max="17" width="27.5703125" style="1" customWidth="1"/>
    <col min="18" max="19" width="9.140625" style="1" hidden="1"/>
    <col min="20" max="20" width="18" style="1" customWidth="1"/>
    <col min="21" max="21" width="10.5703125" style="1" customWidth="1"/>
    <col min="22" max="22" width="22.85546875" style="1" hidden="1"/>
    <col min="23" max="23" width="11.28515625" style="1" customWidth="1"/>
    <col min="24" max="256" width="9.140625" style="1" customWidth="1"/>
  </cols>
  <sheetData>
    <row r="1" spans="1:17" ht="26.25" x14ac:dyDescent="0.4">
      <c r="A1" s="2"/>
      <c r="B1" s="481" t="s">
        <v>286</v>
      </c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3"/>
      <c r="O1" s="2"/>
      <c r="P1" s="2"/>
      <c r="Q1" s="2"/>
    </row>
    <row r="2" spans="1:17" ht="26.25" x14ac:dyDescent="0.4">
      <c r="A2" s="2"/>
      <c r="B2" s="2"/>
      <c r="C2" s="482" t="s">
        <v>79</v>
      </c>
      <c r="D2" s="482"/>
      <c r="E2" s="482"/>
      <c r="F2" s="482"/>
      <c r="G2" s="482"/>
      <c r="H2" s="482"/>
      <c r="I2" s="482"/>
      <c r="J2" s="482"/>
      <c r="K2" s="482"/>
      <c r="L2" s="4"/>
      <c r="M2" s="2"/>
      <c r="N2" s="2"/>
      <c r="O2" s="2"/>
      <c r="P2" s="2"/>
      <c r="Q2" s="2"/>
    </row>
    <row r="3" spans="1:17" ht="26.25" x14ac:dyDescent="0.4">
      <c r="A3" s="2"/>
      <c r="B3" s="2"/>
      <c r="C3" s="4"/>
      <c r="D3" s="4"/>
      <c r="E3" s="5"/>
      <c r="F3" s="4"/>
      <c r="G3" s="5"/>
      <c r="H3" s="4"/>
      <c r="I3" s="4"/>
      <c r="J3" s="4"/>
      <c r="K3" s="4"/>
      <c r="L3" s="4"/>
      <c r="M3" s="2"/>
      <c r="N3" s="2"/>
      <c r="O3" s="2"/>
      <c r="P3" s="2"/>
      <c r="Q3" s="2"/>
    </row>
    <row r="4" spans="1:17" ht="27" thickBot="1" x14ac:dyDescent="0.45">
      <c r="A4" s="6" t="s">
        <v>60</v>
      </c>
      <c r="B4" s="2"/>
      <c r="C4" s="2"/>
      <c r="D4" s="2"/>
      <c r="E4" s="2"/>
      <c r="F4" s="2"/>
      <c r="G4" s="2"/>
      <c r="H4" s="2"/>
      <c r="I4" s="2"/>
      <c r="J4" s="2"/>
      <c r="K4" s="2" t="s">
        <v>29</v>
      </c>
      <c r="L4" s="2"/>
      <c r="M4" s="2"/>
      <c r="N4" s="2"/>
      <c r="O4" s="2"/>
      <c r="P4" s="2"/>
      <c r="Q4" s="2"/>
    </row>
    <row r="5" spans="1:17" ht="52.5" customHeight="1" x14ac:dyDescent="0.4">
      <c r="A5" s="453" t="s">
        <v>0</v>
      </c>
      <c r="B5" s="454"/>
      <c r="C5" s="455"/>
      <c r="D5" s="7" t="s">
        <v>1</v>
      </c>
      <c r="E5" s="464" t="s">
        <v>2</v>
      </c>
      <c r="F5" s="465"/>
      <c r="G5" s="464" t="s">
        <v>2</v>
      </c>
      <c r="H5" s="465"/>
      <c r="I5" s="471" t="s">
        <v>3</v>
      </c>
      <c r="J5" s="472"/>
      <c r="K5" s="472"/>
      <c r="L5" s="472"/>
      <c r="M5" s="472"/>
      <c r="N5" s="473"/>
      <c r="O5" s="447" t="s">
        <v>4</v>
      </c>
      <c r="P5" s="448"/>
      <c r="Q5" s="2"/>
    </row>
    <row r="6" spans="1:17" ht="27" thickBot="1" x14ac:dyDescent="0.45">
      <c r="A6" s="456"/>
      <c r="B6" s="457"/>
      <c r="C6" s="458"/>
      <c r="D6" s="8" t="s">
        <v>5</v>
      </c>
      <c r="E6" s="483" t="s">
        <v>6</v>
      </c>
      <c r="F6" s="484"/>
      <c r="G6" s="483" t="s">
        <v>6</v>
      </c>
      <c r="H6" s="484"/>
      <c r="I6" s="474"/>
      <c r="J6" s="475"/>
      <c r="K6" s="475"/>
      <c r="L6" s="475"/>
      <c r="M6" s="475"/>
      <c r="N6" s="476"/>
      <c r="O6" s="477" t="s">
        <v>7</v>
      </c>
      <c r="P6" s="478"/>
      <c r="Q6" s="2"/>
    </row>
    <row r="7" spans="1:17" ht="27" thickBot="1" x14ac:dyDescent="0.45">
      <c r="A7" s="456"/>
      <c r="B7" s="457"/>
      <c r="C7" s="458"/>
      <c r="D7" s="462"/>
      <c r="E7" s="456" t="s">
        <v>8</v>
      </c>
      <c r="F7" s="458"/>
      <c r="G7" s="456" t="s">
        <v>9</v>
      </c>
      <c r="H7" s="458"/>
      <c r="I7" s="451" t="s">
        <v>10</v>
      </c>
      <c r="J7" s="452"/>
      <c r="K7" s="451" t="s">
        <v>11</v>
      </c>
      <c r="L7" s="452"/>
      <c r="M7" s="451" t="s">
        <v>12</v>
      </c>
      <c r="N7" s="452"/>
      <c r="O7" s="479" t="s">
        <v>13</v>
      </c>
      <c r="P7" s="480"/>
      <c r="Q7" s="2"/>
    </row>
    <row r="8" spans="1:17" ht="27" thickBot="1" x14ac:dyDescent="0.45">
      <c r="A8" s="459"/>
      <c r="B8" s="460"/>
      <c r="C8" s="461"/>
      <c r="D8" s="463"/>
      <c r="E8" s="9" t="s">
        <v>58</v>
      </c>
      <c r="F8" s="10" t="s">
        <v>59</v>
      </c>
      <c r="G8" s="11" t="s">
        <v>58</v>
      </c>
      <c r="H8" s="10" t="s">
        <v>59</v>
      </c>
      <c r="I8" s="12" t="s">
        <v>58</v>
      </c>
      <c r="J8" s="13" t="s">
        <v>59</v>
      </c>
      <c r="K8" s="12" t="s">
        <v>58</v>
      </c>
      <c r="L8" s="13" t="s">
        <v>59</v>
      </c>
      <c r="M8" s="12" t="s">
        <v>58</v>
      </c>
      <c r="N8" s="13" t="s">
        <v>59</v>
      </c>
      <c r="O8" s="12" t="s">
        <v>58</v>
      </c>
      <c r="P8" s="13" t="s">
        <v>59</v>
      </c>
      <c r="Q8" s="2"/>
    </row>
    <row r="9" spans="1:17" ht="26.25" x14ac:dyDescent="0.4">
      <c r="A9" s="14"/>
      <c r="B9" s="15" t="s">
        <v>14</v>
      </c>
      <c r="C9" s="16"/>
      <c r="D9" s="17"/>
      <c r="E9" s="18"/>
      <c r="F9" s="17"/>
      <c r="G9" s="18"/>
      <c r="H9" s="19"/>
      <c r="I9" s="20"/>
      <c r="J9" s="19"/>
      <c r="K9" s="20"/>
      <c r="L9" s="19"/>
      <c r="M9" s="20"/>
      <c r="N9" s="19"/>
      <c r="O9" s="21"/>
      <c r="P9" s="22"/>
      <c r="Q9" s="2"/>
    </row>
    <row r="10" spans="1:17" ht="26.25" x14ac:dyDescent="0.4">
      <c r="A10" s="23" t="s">
        <v>88</v>
      </c>
      <c r="B10" s="38"/>
      <c r="C10" s="41"/>
      <c r="D10" s="25" t="s">
        <v>15</v>
      </c>
      <c r="E10" s="25"/>
      <c r="F10" s="25"/>
      <c r="G10" s="25"/>
      <c r="H10" s="25"/>
      <c r="I10" s="27">
        <v>6.33</v>
      </c>
      <c r="J10" s="28">
        <v>4.75</v>
      </c>
      <c r="K10" s="27">
        <v>8.9</v>
      </c>
      <c r="L10" s="28">
        <v>6.68</v>
      </c>
      <c r="M10" s="27">
        <v>25.49</v>
      </c>
      <c r="N10" s="27">
        <v>19.12</v>
      </c>
      <c r="O10" s="28">
        <v>207.38</v>
      </c>
      <c r="P10" s="27">
        <v>155.46</v>
      </c>
    </row>
    <row r="11" spans="1:17" ht="26.25" x14ac:dyDescent="0.4">
      <c r="A11" s="23"/>
      <c r="B11" s="38" t="s">
        <v>72</v>
      </c>
      <c r="C11" s="41"/>
      <c r="D11" s="25"/>
      <c r="E11" s="25">
        <v>25</v>
      </c>
      <c r="F11" s="25">
        <v>21</v>
      </c>
      <c r="G11" s="25">
        <f>E11</f>
        <v>25</v>
      </c>
      <c r="H11" s="25">
        <f t="shared" ref="H11:H15" si="0">F11</f>
        <v>21</v>
      </c>
      <c r="I11" s="25"/>
      <c r="J11" s="285"/>
      <c r="K11" s="285"/>
      <c r="L11" s="285"/>
      <c r="M11" s="25"/>
      <c r="N11" s="25"/>
      <c r="O11" s="285"/>
      <c r="P11" s="25"/>
    </row>
    <row r="12" spans="1:17" ht="26.25" x14ac:dyDescent="0.4">
      <c r="A12" s="23"/>
      <c r="B12" s="30" t="s">
        <v>18</v>
      </c>
      <c r="C12" s="41"/>
      <c r="D12" s="287"/>
      <c r="E12" s="25">
        <v>79.3</v>
      </c>
      <c r="F12" s="25">
        <v>49</v>
      </c>
      <c r="G12" s="25">
        <f t="shared" ref="G12:G16" si="1">E12</f>
        <v>79.3</v>
      </c>
      <c r="H12" s="25">
        <f t="shared" si="0"/>
        <v>49</v>
      </c>
      <c r="I12" s="25"/>
      <c r="J12" s="285"/>
      <c r="K12" s="285"/>
      <c r="L12" s="285"/>
      <c r="M12" s="25"/>
      <c r="N12" s="25"/>
      <c r="O12" s="285"/>
      <c r="P12" s="25"/>
    </row>
    <row r="13" spans="1:17" ht="26.25" x14ac:dyDescent="0.4">
      <c r="A13" s="23"/>
      <c r="B13" s="30" t="s">
        <v>17</v>
      </c>
      <c r="C13" s="41"/>
      <c r="D13" s="287"/>
      <c r="E13" s="25">
        <v>90</v>
      </c>
      <c r="F13" s="25">
        <v>83</v>
      </c>
      <c r="G13" s="25">
        <f t="shared" si="1"/>
        <v>90</v>
      </c>
      <c r="H13" s="25">
        <f t="shared" si="0"/>
        <v>83</v>
      </c>
      <c r="I13" s="25"/>
      <c r="J13" s="285"/>
      <c r="K13" s="285"/>
      <c r="L13" s="285"/>
      <c r="M13" s="25"/>
      <c r="N13" s="25"/>
      <c r="O13" s="285"/>
      <c r="P13" s="25"/>
    </row>
    <row r="14" spans="1:17" ht="26.25" x14ac:dyDescent="0.4">
      <c r="A14" s="23"/>
      <c r="B14" s="30" t="s">
        <v>19</v>
      </c>
      <c r="C14" s="41"/>
      <c r="D14" s="395"/>
      <c r="E14" s="25">
        <v>4</v>
      </c>
      <c r="F14" s="25">
        <v>3</v>
      </c>
      <c r="G14" s="25">
        <v>4</v>
      </c>
      <c r="H14" s="25">
        <v>3</v>
      </c>
      <c r="I14" s="25"/>
      <c r="J14" s="394"/>
      <c r="K14" s="394"/>
      <c r="L14" s="394"/>
      <c r="M14" s="25"/>
      <c r="N14" s="25"/>
      <c r="O14" s="394"/>
      <c r="P14" s="25"/>
    </row>
    <row r="15" spans="1:17" ht="26.25" x14ac:dyDescent="0.4">
      <c r="A15" s="23"/>
      <c r="B15" s="30" t="s">
        <v>20</v>
      </c>
      <c r="C15" s="41"/>
      <c r="D15" s="25"/>
      <c r="E15" s="25">
        <v>0.5</v>
      </c>
      <c r="F15" s="25">
        <v>0.3</v>
      </c>
      <c r="G15" s="25">
        <f t="shared" si="1"/>
        <v>0.5</v>
      </c>
      <c r="H15" s="25">
        <f t="shared" si="0"/>
        <v>0.3</v>
      </c>
      <c r="I15" s="25"/>
      <c r="J15" s="285"/>
      <c r="K15" s="25"/>
      <c r="L15" s="285"/>
      <c r="M15" s="25"/>
      <c r="N15" s="25"/>
      <c r="O15" s="285"/>
      <c r="P15" s="25"/>
    </row>
    <row r="16" spans="1:17" ht="26.25" x14ac:dyDescent="0.4">
      <c r="A16" s="23"/>
      <c r="B16" s="38" t="s">
        <v>21</v>
      </c>
      <c r="C16" s="41"/>
      <c r="D16" s="25"/>
      <c r="E16" s="25">
        <v>5</v>
      </c>
      <c r="F16" s="25">
        <v>4</v>
      </c>
      <c r="G16" s="25">
        <f t="shared" si="1"/>
        <v>5</v>
      </c>
      <c r="H16" s="25">
        <f>F16</f>
        <v>4</v>
      </c>
      <c r="I16" s="25"/>
      <c r="J16" s="285"/>
      <c r="K16" s="25"/>
      <c r="L16" s="285"/>
      <c r="M16" s="25"/>
      <c r="N16" s="25"/>
      <c r="O16" s="285"/>
      <c r="P16" s="25"/>
    </row>
    <row r="17" spans="1:16" ht="26.25" x14ac:dyDescent="0.4">
      <c r="A17" s="23" t="s">
        <v>22</v>
      </c>
      <c r="B17" s="38"/>
      <c r="C17" s="38"/>
      <c r="D17" s="25" t="s">
        <v>23</v>
      </c>
      <c r="E17" s="25"/>
      <c r="F17" s="135"/>
      <c r="G17" s="130"/>
      <c r="H17" s="135"/>
      <c r="I17" s="27">
        <v>2.5099999999999998</v>
      </c>
      <c r="J17" s="36">
        <v>2.09</v>
      </c>
      <c r="K17" s="27">
        <v>2.87</v>
      </c>
      <c r="L17" s="36">
        <v>2.39</v>
      </c>
      <c r="M17" s="27">
        <v>17.739999999999998</v>
      </c>
      <c r="N17" s="27">
        <v>14.78</v>
      </c>
      <c r="O17" s="28">
        <v>106.82</v>
      </c>
      <c r="P17" s="27">
        <v>89.02</v>
      </c>
    </row>
    <row r="18" spans="1:16" ht="26.25" x14ac:dyDescent="0.4">
      <c r="A18" s="23"/>
      <c r="B18" s="38" t="s">
        <v>24</v>
      </c>
      <c r="C18" s="38"/>
      <c r="D18" s="25"/>
      <c r="E18" s="25">
        <v>1.92</v>
      </c>
      <c r="F18" s="25">
        <v>1.6</v>
      </c>
      <c r="G18" s="130">
        <f t="shared" ref="G18:G24" si="2">E18</f>
        <v>1.92</v>
      </c>
      <c r="H18" s="25">
        <f>F18</f>
        <v>1.6</v>
      </c>
      <c r="I18" s="27"/>
      <c r="J18" s="28"/>
      <c r="K18" s="27"/>
      <c r="L18" s="28"/>
      <c r="M18" s="27"/>
      <c r="N18" s="27"/>
      <c r="O18" s="32"/>
      <c r="P18" s="37"/>
    </row>
    <row r="19" spans="1:16" ht="26.25" x14ac:dyDescent="0.4">
      <c r="A19" s="23"/>
      <c r="B19" s="38" t="s">
        <v>19</v>
      </c>
      <c r="C19" s="38"/>
      <c r="D19" s="25"/>
      <c r="E19" s="25">
        <v>5</v>
      </c>
      <c r="F19" s="25">
        <v>4</v>
      </c>
      <c r="G19" s="130">
        <f t="shared" si="2"/>
        <v>5</v>
      </c>
      <c r="H19" s="25">
        <f>F19</f>
        <v>4</v>
      </c>
      <c r="I19" s="27"/>
      <c r="J19" s="28"/>
      <c r="K19" s="27"/>
      <c r="L19" s="28"/>
      <c r="M19" s="27"/>
      <c r="N19" s="27"/>
      <c r="O19" s="32"/>
      <c r="P19" s="37"/>
    </row>
    <row r="20" spans="1:16" ht="26.25" x14ac:dyDescent="0.4">
      <c r="A20" s="287"/>
      <c r="B20" s="38" t="s">
        <v>17</v>
      </c>
      <c r="C20" s="38"/>
      <c r="D20" s="25"/>
      <c r="E20" s="25">
        <v>90</v>
      </c>
      <c r="F20" s="25">
        <v>80</v>
      </c>
      <c r="G20" s="130">
        <f>E20</f>
        <v>90</v>
      </c>
      <c r="H20" s="25">
        <f>F20</f>
        <v>80</v>
      </c>
      <c r="I20" s="27"/>
      <c r="J20" s="28"/>
      <c r="K20" s="27"/>
      <c r="L20" s="28"/>
      <c r="M20" s="27"/>
      <c r="N20" s="27"/>
      <c r="O20" s="32"/>
      <c r="P20" s="37"/>
    </row>
    <row r="21" spans="1:16" ht="26.25" x14ac:dyDescent="0.4">
      <c r="A21" s="287"/>
      <c r="B21" s="38" t="s">
        <v>18</v>
      </c>
      <c r="C21" s="38"/>
      <c r="D21" s="25"/>
      <c r="E21" s="25">
        <v>113</v>
      </c>
      <c r="F21" s="25">
        <v>85</v>
      </c>
      <c r="G21" s="130">
        <f t="shared" si="2"/>
        <v>113</v>
      </c>
      <c r="H21" s="25">
        <f>F21</f>
        <v>85</v>
      </c>
      <c r="I21" s="27"/>
      <c r="J21" s="28"/>
      <c r="K21" s="27"/>
      <c r="L21" s="28"/>
      <c r="M21" s="27"/>
      <c r="N21" s="27"/>
      <c r="O21" s="32"/>
      <c r="P21" s="37"/>
    </row>
    <row r="22" spans="1:16" ht="26.25" x14ac:dyDescent="0.4">
      <c r="A22" s="23" t="s">
        <v>51</v>
      </c>
      <c r="B22" s="38"/>
      <c r="C22" s="38"/>
      <c r="D22" s="252" t="s">
        <v>140</v>
      </c>
      <c r="E22" s="39"/>
      <c r="F22" s="35"/>
      <c r="G22" s="130"/>
      <c r="H22" s="35"/>
      <c r="I22" s="28">
        <v>4.34</v>
      </c>
      <c r="J22" s="27">
        <v>3.0700000000000003</v>
      </c>
      <c r="K22" s="36">
        <v>3.49</v>
      </c>
      <c r="L22" s="27">
        <v>2.41</v>
      </c>
      <c r="M22" s="36">
        <v>16.93</v>
      </c>
      <c r="N22" s="27">
        <v>12.45</v>
      </c>
      <c r="O22" s="36">
        <v>119.78999999999999</v>
      </c>
      <c r="P22" s="27">
        <v>86.13</v>
      </c>
    </row>
    <row r="23" spans="1:16" ht="26.25" x14ac:dyDescent="0.4">
      <c r="A23" s="23"/>
      <c r="B23" s="30" t="s">
        <v>25</v>
      </c>
      <c r="C23" s="38"/>
      <c r="D23" s="286"/>
      <c r="E23" s="286">
        <v>32</v>
      </c>
      <c r="F23" s="286">
        <v>24</v>
      </c>
      <c r="G23" s="130">
        <f t="shared" si="2"/>
        <v>32</v>
      </c>
      <c r="H23" s="286">
        <f>F23</f>
        <v>24</v>
      </c>
      <c r="I23" s="28"/>
      <c r="J23" s="27"/>
      <c r="K23" s="36"/>
      <c r="L23" s="27"/>
      <c r="M23" s="36"/>
      <c r="N23" s="27"/>
      <c r="O23" s="36"/>
      <c r="P23" s="27"/>
    </row>
    <row r="24" spans="1:16" ht="27" thickBot="1" x14ac:dyDescent="0.45">
      <c r="A24" s="23"/>
      <c r="B24" s="38" t="s">
        <v>26</v>
      </c>
      <c r="C24" s="38"/>
      <c r="D24" s="286"/>
      <c r="E24" s="286">
        <v>9.6</v>
      </c>
      <c r="F24" s="25">
        <v>6.4</v>
      </c>
      <c r="G24" s="130">
        <f t="shared" si="2"/>
        <v>9.6</v>
      </c>
      <c r="H24" s="39">
        <f>F24</f>
        <v>6.4</v>
      </c>
      <c r="I24" s="110"/>
      <c r="J24" s="54"/>
      <c r="K24" s="53"/>
      <c r="L24" s="54"/>
      <c r="M24" s="53"/>
      <c r="N24" s="54"/>
      <c r="O24" s="53"/>
      <c r="P24" s="27"/>
    </row>
    <row r="25" spans="1:16" ht="27" thickBot="1" x14ac:dyDescent="0.45">
      <c r="A25" s="55" t="s">
        <v>27</v>
      </c>
      <c r="B25" s="56"/>
      <c r="C25" s="57"/>
      <c r="D25" s="58"/>
      <c r="E25" s="59"/>
      <c r="F25" s="58"/>
      <c r="G25" s="60"/>
      <c r="H25" s="58"/>
      <c r="I25" s="61">
        <f t="shared" ref="I25:P25" si="3">SUM(I9:I24)</f>
        <v>13.18</v>
      </c>
      <c r="J25" s="61">
        <f t="shared" si="3"/>
        <v>9.91</v>
      </c>
      <c r="K25" s="61">
        <f t="shared" si="3"/>
        <v>15.26</v>
      </c>
      <c r="L25" s="61">
        <f t="shared" si="3"/>
        <v>11.48</v>
      </c>
      <c r="M25" s="61">
        <f t="shared" si="3"/>
        <v>60.16</v>
      </c>
      <c r="N25" s="61">
        <f t="shared" si="3"/>
        <v>46.349999999999994</v>
      </c>
      <c r="O25" s="61">
        <f t="shared" si="3"/>
        <v>433.99</v>
      </c>
      <c r="P25" s="61">
        <f t="shared" si="3"/>
        <v>330.61</v>
      </c>
    </row>
    <row r="26" spans="1:16" ht="26.25" x14ac:dyDescent="0.4">
      <c r="A26" s="23"/>
      <c r="B26" s="62" t="s">
        <v>28</v>
      </c>
      <c r="C26" s="24"/>
      <c r="D26" s="63"/>
      <c r="E26" s="18"/>
      <c r="F26" s="17"/>
      <c r="G26" s="18"/>
      <c r="H26" s="17"/>
      <c r="I26" s="64"/>
      <c r="J26" s="65"/>
      <c r="K26" s="66"/>
      <c r="L26" s="65"/>
      <c r="M26" s="65"/>
      <c r="N26" s="65"/>
      <c r="O26" s="64"/>
      <c r="P26" s="65"/>
    </row>
    <row r="27" spans="1:16" ht="27" thickBot="1" x14ac:dyDescent="0.45">
      <c r="A27" s="90" t="s">
        <v>95</v>
      </c>
      <c r="B27" s="90"/>
      <c r="C27" s="211"/>
      <c r="D27" s="430" t="s">
        <v>105</v>
      </c>
      <c r="E27" s="91">
        <v>20</v>
      </c>
      <c r="F27" s="91">
        <v>20</v>
      </c>
      <c r="G27" s="91">
        <f>E27</f>
        <v>20</v>
      </c>
      <c r="H27" s="91">
        <f>F27</f>
        <v>20</v>
      </c>
      <c r="I27" s="54">
        <v>1.47</v>
      </c>
      <c r="J27" s="54">
        <v>1.47</v>
      </c>
      <c r="K27" s="54">
        <v>2</v>
      </c>
      <c r="L27" s="54">
        <v>2</v>
      </c>
      <c r="M27" s="54">
        <v>14.93</v>
      </c>
      <c r="N27" s="54">
        <v>14.93</v>
      </c>
      <c r="O27" s="54">
        <v>83.47</v>
      </c>
      <c r="P27" s="54">
        <v>83.47</v>
      </c>
    </row>
    <row r="28" spans="1:16" ht="27" thickBot="1" x14ac:dyDescent="0.45">
      <c r="A28" s="439" t="s">
        <v>260</v>
      </c>
      <c r="B28" s="70"/>
      <c r="C28" s="206"/>
      <c r="D28" s="58" t="s">
        <v>23</v>
      </c>
      <c r="E28" s="13">
        <v>180</v>
      </c>
      <c r="F28" s="13">
        <v>150</v>
      </c>
      <c r="G28" s="13">
        <f>E28</f>
        <v>180</v>
      </c>
      <c r="H28" s="438">
        <f>F28</f>
        <v>150</v>
      </c>
      <c r="I28" s="440">
        <v>5.4</v>
      </c>
      <c r="J28" s="440">
        <v>4.17</v>
      </c>
      <c r="K28" s="441">
        <v>4.5</v>
      </c>
      <c r="L28" s="442">
        <v>3.75</v>
      </c>
      <c r="M28" s="441">
        <v>7.02</v>
      </c>
      <c r="N28" s="442">
        <v>5.85</v>
      </c>
      <c r="O28" s="440">
        <v>90</v>
      </c>
      <c r="P28" s="441">
        <v>75</v>
      </c>
    </row>
    <row r="29" spans="1:16" ht="27" thickBot="1" x14ac:dyDescent="0.45">
      <c r="A29" s="69" t="s">
        <v>27</v>
      </c>
      <c r="B29" s="70"/>
      <c r="C29" s="70"/>
      <c r="D29" s="13"/>
      <c r="E29" s="60"/>
      <c r="F29" s="13"/>
      <c r="G29" s="60"/>
      <c r="H29" s="71"/>
      <c r="I29" s="72">
        <f t="shared" ref="I29:P29" si="4">SUM(I26:I28)</f>
        <v>6.87</v>
      </c>
      <c r="J29" s="72">
        <f t="shared" si="4"/>
        <v>5.64</v>
      </c>
      <c r="K29" s="72">
        <f t="shared" si="4"/>
        <v>6.5</v>
      </c>
      <c r="L29" s="72">
        <f t="shared" si="4"/>
        <v>5.75</v>
      </c>
      <c r="M29" s="72">
        <f t="shared" si="4"/>
        <v>21.95</v>
      </c>
      <c r="N29" s="72">
        <f t="shared" si="4"/>
        <v>20.78</v>
      </c>
      <c r="O29" s="61">
        <f t="shared" si="4"/>
        <v>173.47</v>
      </c>
      <c r="P29" s="61">
        <f t="shared" si="4"/>
        <v>158.47</v>
      </c>
    </row>
    <row r="30" spans="1:16" ht="26.25" x14ac:dyDescent="0.4">
      <c r="A30" s="14"/>
      <c r="B30" s="15" t="s">
        <v>30</v>
      </c>
      <c r="C30" s="15"/>
      <c r="D30" s="17"/>
      <c r="E30" s="73"/>
      <c r="F30" s="73"/>
      <c r="G30" s="17"/>
      <c r="H30" s="74"/>
      <c r="I30" s="18"/>
      <c r="J30" s="17"/>
      <c r="K30" s="18"/>
      <c r="L30" s="17"/>
      <c r="M30" s="75"/>
      <c r="N30" s="18"/>
      <c r="O30" s="17"/>
      <c r="P30" s="76"/>
    </row>
    <row r="31" spans="1:16" ht="26.25" x14ac:dyDescent="0.4">
      <c r="A31" s="127" t="s">
        <v>273</v>
      </c>
      <c r="B31" s="128"/>
      <c r="C31" s="210"/>
      <c r="D31" s="194" t="s">
        <v>37</v>
      </c>
      <c r="E31" s="130"/>
      <c r="F31" s="130"/>
      <c r="G31" s="130"/>
      <c r="H31" s="130"/>
      <c r="I31" s="132">
        <v>1.67</v>
      </c>
      <c r="J31" s="132">
        <v>1.5</v>
      </c>
      <c r="K31" s="134">
        <v>5.0599999999999996</v>
      </c>
      <c r="L31" s="132">
        <v>4.55</v>
      </c>
      <c r="M31" s="132">
        <v>8.51</v>
      </c>
      <c r="N31" s="132">
        <v>7.66</v>
      </c>
      <c r="O31" s="134">
        <v>86.26</v>
      </c>
      <c r="P31" s="132">
        <v>77.63</v>
      </c>
    </row>
    <row r="32" spans="1:16" ht="26.25" x14ac:dyDescent="0.4">
      <c r="A32" s="127"/>
      <c r="B32" s="128" t="s">
        <v>68</v>
      </c>
      <c r="C32" s="210"/>
      <c r="D32" s="194"/>
      <c r="E32" s="130">
        <v>55</v>
      </c>
      <c r="F32" s="130">
        <v>49.5</v>
      </c>
      <c r="G32" s="130">
        <v>40</v>
      </c>
      <c r="H32" s="130">
        <v>36.1</v>
      </c>
      <c r="I32" s="176"/>
      <c r="J32" s="176"/>
      <c r="K32" s="134"/>
      <c r="L32" s="132"/>
      <c r="M32" s="132"/>
      <c r="N32" s="132"/>
      <c r="O32" s="134"/>
      <c r="P32" s="132"/>
    </row>
    <row r="33" spans="1:256" ht="26.25" x14ac:dyDescent="0.4">
      <c r="A33" s="127"/>
      <c r="B33" s="103" t="s">
        <v>31</v>
      </c>
      <c r="C33" s="187"/>
      <c r="D33" s="129"/>
      <c r="E33" s="129">
        <v>40</v>
      </c>
      <c r="F33" s="129">
        <v>36</v>
      </c>
      <c r="G33" s="129">
        <v>24</v>
      </c>
      <c r="H33" s="129">
        <v>21.6</v>
      </c>
      <c r="I33" s="130"/>
      <c r="J33" s="130"/>
      <c r="K33" s="173"/>
      <c r="L33" s="130"/>
      <c r="M33" s="130"/>
      <c r="N33" s="174"/>
      <c r="O33" s="142"/>
      <c r="P33" s="143"/>
    </row>
    <row r="34" spans="1:256" ht="26.25" x14ac:dyDescent="0.4">
      <c r="A34" s="127"/>
      <c r="B34" s="128" t="s">
        <v>32</v>
      </c>
      <c r="C34" s="210"/>
      <c r="D34" s="184"/>
      <c r="E34" s="129">
        <v>10.5</v>
      </c>
      <c r="F34" s="130">
        <v>9.5</v>
      </c>
      <c r="G34" s="130">
        <v>8</v>
      </c>
      <c r="H34" s="130">
        <v>7.2</v>
      </c>
      <c r="I34" s="132"/>
      <c r="J34" s="132"/>
      <c r="K34" s="134"/>
      <c r="L34" s="132"/>
      <c r="M34" s="132"/>
      <c r="N34" s="132"/>
      <c r="O34" s="134"/>
      <c r="P34" s="132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</row>
    <row r="35" spans="1:256" ht="26.25" x14ac:dyDescent="0.4">
      <c r="A35" s="127"/>
      <c r="B35" s="128" t="s">
        <v>33</v>
      </c>
      <c r="C35" s="210"/>
      <c r="D35" s="184"/>
      <c r="E35" s="129">
        <v>10</v>
      </c>
      <c r="F35" s="130">
        <v>9</v>
      </c>
      <c r="G35" s="130">
        <v>8</v>
      </c>
      <c r="H35" s="130">
        <v>7.2</v>
      </c>
      <c r="I35" s="132"/>
      <c r="J35" s="132"/>
      <c r="K35" s="134"/>
      <c r="L35" s="132"/>
      <c r="M35" s="132"/>
      <c r="N35" s="132"/>
      <c r="O35" s="134"/>
      <c r="P35" s="132"/>
    </row>
    <row r="36" spans="1:256" ht="26.25" x14ac:dyDescent="0.4">
      <c r="A36" s="127"/>
      <c r="B36" s="38" t="s">
        <v>34</v>
      </c>
      <c r="C36" s="210"/>
      <c r="D36" s="184"/>
      <c r="E36" s="129">
        <v>4</v>
      </c>
      <c r="F36" s="130">
        <v>3.6</v>
      </c>
      <c r="G36" s="130">
        <f>E36</f>
        <v>4</v>
      </c>
      <c r="H36" s="130">
        <f>F36</f>
        <v>3.6</v>
      </c>
      <c r="I36" s="132"/>
      <c r="J36" s="132"/>
      <c r="K36" s="134"/>
      <c r="L36" s="132"/>
      <c r="M36" s="132"/>
      <c r="N36" s="132"/>
      <c r="O36" s="134"/>
      <c r="P36" s="132"/>
    </row>
    <row r="37" spans="1:256" ht="26.25" x14ac:dyDescent="0.4">
      <c r="A37" s="127"/>
      <c r="B37" s="38" t="s">
        <v>18</v>
      </c>
      <c r="C37" s="210"/>
      <c r="D37" s="184"/>
      <c r="E37" s="129">
        <v>160</v>
      </c>
      <c r="F37" s="130">
        <v>144</v>
      </c>
      <c r="G37" s="130">
        <f t="shared" ref="G37" si="5">E37</f>
        <v>160</v>
      </c>
      <c r="H37" s="130">
        <f>F37</f>
        <v>144</v>
      </c>
      <c r="I37" s="132"/>
      <c r="J37" s="132"/>
      <c r="K37" s="134"/>
      <c r="L37" s="132"/>
      <c r="M37" s="132"/>
      <c r="N37" s="132"/>
      <c r="O37" s="134"/>
      <c r="P37" s="132"/>
    </row>
    <row r="38" spans="1:256" ht="26.25" x14ac:dyDescent="0.4">
      <c r="A38" s="127"/>
      <c r="B38" s="38" t="s">
        <v>166</v>
      </c>
      <c r="C38" s="210"/>
      <c r="D38" s="184"/>
      <c r="E38" s="261">
        <v>24</v>
      </c>
      <c r="F38" s="253">
        <v>20</v>
      </c>
      <c r="G38" s="253">
        <v>20</v>
      </c>
      <c r="H38" s="253">
        <v>18</v>
      </c>
      <c r="I38" s="132"/>
      <c r="J38" s="132"/>
      <c r="K38" s="134"/>
      <c r="L38" s="132"/>
      <c r="M38" s="132"/>
      <c r="N38" s="132"/>
      <c r="O38" s="134"/>
      <c r="P38" s="132"/>
    </row>
    <row r="39" spans="1:256" ht="26.25" x14ac:dyDescent="0.4">
      <c r="A39" s="127"/>
      <c r="B39" s="30" t="s">
        <v>44</v>
      </c>
      <c r="C39" s="210"/>
      <c r="D39" s="184"/>
      <c r="E39" s="129">
        <v>8</v>
      </c>
      <c r="F39" s="130">
        <v>7.2</v>
      </c>
      <c r="G39" s="130">
        <f t="shared" ref="G39:G40" si="6">E39</f>
        <v>8</v>
      </c>
      <c r="H39" s="130">
        <f>F39</f>
        <v>7.2</v>
      </c>
      <c r="I39" s="132"/>
      <c r="J39" s="132"/>
      <c r="K39" s="134"/>
      <c r="L39" s="132"/>
      <c r="M39" s="132"/>
      <c r="N39" s="132"/>
      <c r="O39" s="134"/>
      <c r="P39" s="132"/>
    </row>
    <row r="40" spans="1:256" ht="26.25" x14ac:dyDescent="0.4">
      <c r="A40" s="127"/>
      <c r="B40" s="30" t="s">
        <v>20</v>
      </c>
      <c r="C40" s="210"/>
      <c r="D40" s="184"/>
      <c r="E40" s="129">
        <v>1</v>
      </c>
      <c r="F40" s="130">
        <v>0.5</v>
      </c>
      <c r="G40" s="130">
        <f t="shared" si="6"/>
        <v>1</v>
      </c>
      <c r="H40" s="130">
        <f>F40</f>
        <v>0.5</v>
      </c>
      <c r="I40" s="132"/>
      <c r="J40" s="132"/>
      <c r="K40" s="131"/>
      <c r="L40" s="134"/>
      <c r="M40" s="132"/>
      <c r="N40" s="131"/>
      <c r="O40" s="134"/>
      <c r="P40" s="132"/>
    </row>
    <row r="41" spans="1:256" ht="26.25" x14ac:dyDescent="0.4">
      <c r="A41" s="266" t="s">
        <v>142</v>
      </c>
      <c r="B41" s="128"/>
      <c r="C41" s="128"/>
      <c r="D41" s="268" t="s">
        <v>70</v>
      </c>
      <c r="E41" s="173"/>
      <c r="F41" s="130"/>
      <c r="G41" s="130"/>
      <c r="H41" s="130"/>
      <c r="I41" s="132">
        <v>4.5</v>
      </c>
      <c r="J41" s="132">
        <v>3.3</v>
      </c>
      <c r="K41" s="131">
        <v>6.4</v>
      </c>
      <c r="L41" s="132">
        <v>4.7</v>
      </c>
      <c r="M41" s="133">
        <v>21.9</v>
      </c>
      <c r="N41" s="132">
        <v>16.100000000000001</v>
      </c>
      <c r="O41" s="134">
        <v>263</v>
      </c>
      <c r="P41" s="132">
        <v>192.9</v>
      </c>
    </row>
    <row r="42" spans="1:256" ht="26.25" x14ac:dyDescent="0.4">
      <c r="A42" s="127"/>
      <c r="B42" s="267" t="s">
        <v>143</v>
      </c>
      <c r="C42" s="128"/>
      <c r="D42" s="130"/>
      <c r="E42" s="173">
        <v>69</v>
      </c>
      <c r="F42" s="130">
        <v>50.6</v>
      </c>
      <c r="G42" s="130">
        <v>69</v>
      </c>
      <c r="H42" s="130">
        <v>50.6</v>
      </c>
      <c r="I42" s="132"/>
      <c r="J42" s="132"/>
      <c r="K42" s="131"/>
      <c r="L42" s="132"/>
      <c r="M42" s="133"/>
      <c r="N42" s="132"/>
      <c r="O42" s="134"/>
      <c r="P42" s="132"/>
    </row>
    <row r="43" spans="1:256" ht="26.25" x14ac:dyDescent="0.4">
      <c r="A43" s="127"/>
      <c r="B43" s="267" t="s">
        <v>18</v>
      </c>
      <c r="C43" s="128"/>
      <c r="D43" s="130"/>
      <c r="E43" s="173">
        <v>103</v>
      </c>
      <c r="F43" s="130">
        <v>74.8</v>
      </c>
      <c r="G43" s="130">
        <v>103</v>
      </c>
      <c r="H43" s="130">
        <v>74.8</v>
      </c>
      <c r="I43" s="132"/>
      <c r="J43" s="132"/>
      <c r="K43" s="131"/>
      <c r="L43" s="132"/>
      <c r="M43" s="133"/>
      <c r="N43" s="131"/>
      <c r="O43" s="132"/>
      <c r="P43" s="133"/>
    </row>
    <row r="44" spans="1:256" ht="26.25" x14ac:dyDescent="0.4">
      <c r="A44" s="127"/>
      <c r="B44" s="267" t="s">
        <v>35</v>
      </c>
      <c r="C44" s="128"/>
      <c r="D44" s="130"/>
      <c r="E44" s="173">
        <v>1</v>
      </c>
      <c r="F44" s="130">
        <v>0.5</v>
      </c>
      <c r="G44" s="130">
        <v>1</v>
      </c>
      <c r="H44" s="130">
        <v>0.5</v>
      </c>
      <c r="I44" s="132"/>
      <c r="J44" s="132"/>
      <c r="K44" s="131"/>
      <c r="L44" s="132"/>
      <c r="M44" s="133"/>
      <c r="N44" s="131"/>
      <c r="O44" s="132"/>
      <c r="P44" s="133"/>
    </row>
    <row r="45" spans="1:256" ht="26.25" x14ac:dyDescent="0.4">
      <c r="A45" s="127"/>
      <c r="B45" s="267" t="s">
        <v>21</v>
      </c>
      <c r="C45" s="128"/>
      <c r="D45" s="130"/>
      <c r="E45" s="173">
        <v>5</v>
      </c>
      <c r="F45" s="130">
        <v>4</v>
      </c>
      <c r="G45" s="130">
        <v>5</v>
      </c>
      <c r="H45" s="130">
        <v>4</v>
      </c>
      <c r="I45" s="132"/>
      <c r="J45" s="132"/>
      <c r="K45" s="131"/>
      <c r="L45" s="132"/>
      <c r="M45" s="133"/>
      <c r="N45" s="131"/>
      <c r="O45" s="132"/>
      <c r="P45" s="133"/>
    </row>
    <row r="46" spans="1:256" ht="26.25" x14ac:dyDescent="0.4">
      <c r="A46" s="292" t="s">
        <v>170</v>
      </c>
      <c r="B46" s="293"/>
      <c r="C46" s="293"/>
      <c r="D46" s="294" t="s">
        <v>49</v>
      </c>
      <c r="E46" s="295"/>
      <c r="F46" s="296"/>
      <c r="G46" s="297"/>
      <c r="H46" s="298"/>
      <c r="I46" s="297">
        <v>12.85</v>
      </c>
      <c r="J46" s="298">
        <v>9.18</v>
      </c>
      <c r="K46" s="299">
        <v>14.6</v>
      </c>
      <c r="L46" s="296">
        <v>10.4</v>
      </c>
      <c r="M46" s="299">
        <v>8.74</v>
      </c>
      <c r="N46" s="300">
        <v>6.24</v>
      </c>
      <c r="O46" s="299">
        <v>217.83</v>
      </c>
      <c r="P46" s="301">
        <v>155.59</v>
      </c>
    </row>
    <row r="47" spans="1:256" ht="26.25" x14ac:dyDescent="0.4">
      <c r="A47" s="292"/>
      <c r="B47" s="293" t="s">
        <v>205</v>
      </c>
      <c r="C47" s="293"/>
      <c r="D47" s="294"/>
      <c r="E47" s="294">
        <v>67</v>
      </c>
      <c r="F47" s="294">
        <v>47.9</v>
      </c>
      <c r="G47" s="297">
        <v>49</v>
      </c>
      <c r="H47" s="298">
        <v>35</v>
      </c>
      <c r="I47" s="297"/>
      <c r="J47" s="294"/>
      <c r="K47" s="297"/>
      <c r="L47" s="298"/>
      <c r="M47" s="302"/>
      <c r="N47" s="303"/>
      <c r="O47" s="26"/>
      <c r="P47" s="25"/>
    </row>
    <row r="48" spans="1:256" ht="26.25" x14ac:dyDescent="0.4">
      <c r="A48" s="292"/>
      <c r="B48" s="293" t="s">
        <v>25</v>
      </c>
      <c r="C48" s="293"/>
      <c r="D48" s="294"/>
      <c r="E48" s="294">
        <v>9.4</v>
      </c>
      <c r="F48" s="296">
        <v>6.7</v>
      </c>
      <c r="G48" s="297">
        <v>9.4</v>
      </c>
      <c r="H48" s="298">
        <v>6.7</v>
      </c>
      <c r="I48" s="297"/>
      <c r="J48" s="294"/>
      <c r="K48" s="297"/>
      <c r="L48" s="298"/>
      <c r="M48" s="302"/>
      <c r="N48" s="303"/>
      <c r="O48" s="26"/>
      <c r="P48" s="25"/>
    </row>
    <row r="49" spans="1:256" ht="26.25" x14ac:dyDescent="0.4">
      <c r="A49" s="292"/>
      <c r="B49" s="293" t="s">
        <v>18</v>
      </c>
      <c r="C49" s="293"/>
      <c r="D49" s="294"/>
      <c r="E49" s="294">
        <v>14</v>
      </c>
      <c r="F49" s="296">
        <v>10</v>
      </c>
      <c r="G49" s="297">
        <v>14</v>
      </c>
      <c r="H49" s="298">
        <v>10</v>
      </c>
      <c r="I49" s="297"/>
      <c r="J49" s="294"/>
      <c r="K49" s="297"/>
      <c r="L49" s="298"/>
      <c r="M49" s="302"/>
      <c r="N49" s="303"/>
      <c r="O49" s="25"/>
      <c r="P49" s="76"/>
    </row>
    <row r="50" spans="1:256" ht="26.25" x14ac:dyDescent="0.4">
      <c r="A50" s="292"/>
      <c r="B50" s="293" t="s">
        <v>34</v>
      </c>
      <c r="C50" s="293"/>
      <c r="D50" s="294"/>
      <c r="E50" s="294">
        <v>2.2999999999999998</v>
      </c>
      <c r="F50" s="296">
        <v>1.6</v>
      </c>
      <c r="G50" s="297">
        <v>2.2999999999999998</v>
      </c>
      <c r="H50" s="298">
        <v>1.6</v>
      </c>
      <c r="I50" s="297"/>
      <c r="J50" s="294"/>
      <c r="K50" s="297"/>
      <c r="L50" s="298"/>
      <c r="M50" s="302"/>
      <c r="N50" s="303"/>
      <c r="O50" s="28"/>
      <c r="P50" s="27"/>
    </row>
    <row r="51" spans="1:256" ht="26.25" x14ac:dyDescent="0.4">
      <c r="A51" s="292"/>
      <c r="B51" s="293" t="s">
        <v>33</v>
      </c>
      <c r="C51" s="293"/>
      <c r="D51" s="294"/>
      <c r="E51" s="294">
        <v>27</v>
      </c>
      <c r="F51" s="296">
        <v>19.3</v>
      </c>
      <c r="G51" s="297">
        <v>21.6</v>
      </c>
      <c r="H51" s="298">
        <v>15.4</v>
      </c>
      <c r="I51" s="297"/>
      <c r="J51" s="294"/>
      <c r="K51" s="297"/>
      <c r="L51" s="298"/>
      <c r="M51" s="302"/>
      <c r="N51" s="303"/>
      <c r="O51" s="26"/>
      <c r="P51" s="25"/>
    </row>
    <row r="52" spans="1:256" ht="26.25" x14ac:dyDescent="0.4">
      <c r="A52" s="292"/>
      <c r="B52" s="293" t="s">
        <v>35</v>
      </c>
      <c r="C52" s="293"/>
      <c r="D52" s="294"/>
      <c r="E52" s="294">
        <v>1</v>
      </c>
      <c r="F52" s="296">
        <v>0.5</v>
      </c>
      <c r="G52" s="297">
        <v>1</v>
      </c>
      <c r="H52" s="298">
        <v>0.5</v>
      </c>
      <c r="I52" s="297"/>
      <c r="J52" s="294"/>
      <c r="K52" s="297"/>
      <c r="L52" s="298"/>
      <c r="M52" s="302"/>
      <c r="N52" s="303"/>
      <c r="O52" s="26"/>
      <c r="P52" s="25"/>
    </row>
    <row r="53" spans="1:256" ht="26.25" x14ac:dyDescent="0.4">
      <c r="A53" s="292" t="s">
        <v>171</v>
      </c>
      <c r="B53" s="293"/>
      <c r="C53" s="293"/>
      <c r="D53" s="297" t="s">
        <v>45</v>
      </c>
      <c r="E53" s="294"/>
      <c r="F53" s="294"/>
      <c r="G53" s="299"/>
      <c r="H53" s="300"/>
      <c r="I53" s="299">
        <v>0.57999999999999996</v>
      </c>
      <c r="J53" s="300">
        <v>0.48</v>
      </c>
      <c r="K53" s="299">
        <v>4.1399999999999997</v>
      </c>
      <c r="L53" s="296">
        <v>3.45</v>
      </c>
      <c r="M53" s="299">
        <v>1.18</v>
      </c>
      <c r="N53" s="300">
        <v>0.98</v>
      </c>
      <c r="O53" s="299">
        <v>44.35</v>
      </c>
      <c r="P53" s="301">
        <v>36.96</v>
      </c>
    </row>
    <row r="54" spans="1:256" ht="26.25" x14ac:dyDescent="0.4">
      <c r="A54" s="292"/>
      <c r="B54" s="293" t="s">
        <v>17</v>
      </c>
      <c r="C54" s="293"/>
      <c r="D54" s="297"/>
      <c r="E54" s="294">
        <v>15</v>
      </c>
      <c r="F54" s="294">
        <v>12.5</v>
      </c>
      <c r="G54" s="299">
        <v>15</v>
      </c>
      <c r="H54" s="300">
        <v>12.5</v>
      </c>
      <c r="I54" s="299"/>
      <c r="J54" s="296"/>
      <c r="K54" s="299"/>
      <c r="L54" s="300"/>
      <c r="M54" s="299"/>
      <c r="N54" s="301"/>
      <c r="O54" s="25"/>
      <c r="P54" s="76"/>
    </row>
    <row r="55" spans="1:256" ht="26.25" x14ac:dyDescent="0.4">
      <c r="A55" s="292"/>
      <c r="B55" s="293" t="s">
        <v>50</v>
      </c>
      <c r="C55" s="293"/>
      <c r="D55" s="297"/>
      <c r="E55" s="294">
        <v>1.5</v>
      </c>
      <c r="F55" s="294">
        <v>1.25</v>
      </c>
      <c r="G55" s="297">
        <v>0.87</v>
      </c>
      <c r="H55" s="298">
        <v>0.5</v>
      </c>
      <c r="I55" s="297"/>
      <c r="J55" s="294"/>
      <c r="K55" s="297"/>
      <c r="L55" s="298"/>
      <c r="M55" s="302"/>
      <c r="N55" s="303"/>
      <c r="O55" s="27"/>
      <c r="P55" s="67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</row>
    <row r="56" spans="1:256" ht="26.25" x14ac:dyDescent="0.4">
      <c r="A56" s="292"/>
      <c r="B56" s="293" t="s">
        <v>34</v>
      </c>
      <c r="C56" s="293"/>
      <c r="D56" s="297"/>
      <c r="E56" s="294">
        <v>1.5</v>
      </c>
      <c r="F56" s="294">
        <v>1.25</v>
      </c>
      <c r="G56" s="297">
        <v>0.87</v>
      </c>
      <c r="H56" s="298">
        <v>0.5</v>
      </c>
      <c r="I56" s="297"/>
      <c r="J56" s="294"/>
      <c r="K56" s="297"/>
      <c r="L56" s="298"/>
      <c r="M56" s="302"/>
      <c r="N56" s="303"/>
      <c r="O56" s="27"/>
      <c r="P56" s="67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</row>
    <row r="57" spans="1:256" ht="26.25" x14ac:dyDescent="0.4">
      <c r="A57" s="292"/>
      <c r="B57" s="293" t="s">
        <v>19</v>
      </c>
      <c r="C57" s="293"/>
      <c r="D57" s="297"/>
      <c r="E57" s="294">
        <v>0.3</v>
      </c>
      <c r="F57" s="294">
        <v>0.25</v>
      </c>
      <c r="G57" s="297">
        <v>0.3</v>
      </c>
      <c r="H57" s="298">
        <v>0.25</v>
      </c>
      <c r="I57" s="297"/>
      <c r="J57" s="294"/>
      <c r="K57" s="297"/>
      <c r="L57" s="298"/>
      <c r="M57" s="302"/>
      <c r="N57" s="303"/>
      <c r="O57" s="27"/>
      <c r="P57" s="6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</row>
    <row r="58" spans="1:256" ht="26.25" x14ac:dyDescent="0.4">
      <c r="A58" s="292"/>
      <c r="B58" s="293" t="s">
        <v>18</v>
      </c>
      <c r="C58" s="293"/>
      <c r="D58" s="297"/>
      <c r="E58" s="294">
        <v>19.3</v>
      </c>
      <c r="F58" s="294">
        <v>11</v>
      </c>
      <c r="G58" s="297">
        <v>19.3</v>
      </c>
      <c r="H58" s="298">
        <v>11</v>
      </c>
      <c r="I58" s="304"/>
      <c r="J58" s="305"/>
      <c r="K58" s="304"/>
      <c r="L58" s="306"/>
      <c r="M58" s="302"/>
      <c r="N58" s="303"/>
      <c r="O58" s="27"/>
      <c r="P58" s="67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</row>
    <row r="59" spans="1:256" ht="26.25" x14ac:dyDescent="0.4">
      <c r="A59" s="23" t="s">
        <v>221</v>
      </c>
      <c r="B59" s="38"/>
      <c r="C59" s="38"/>
      <c r="D59" s="25" t="s">
        <v>69</v>
      </c>
      <c r="E59" s="25"/>
      <c r="F59" s="25"/>
      <c r="G59" s="25"/>
      <c r="H59" s="25"/>
      <c r="I59" s="47">
        <v>0.48</v>
      </c>
      <c r="J59" s="25">
        <v>0.36</v>
      </c>
      <c r="K59" s="36">
        <v>0.06</v>
      </c>
      <c r="L59" s="27">
        <v>0.05</v>
      </c>
      <c r="M59" s="67">
        <v>1.5</v>
      </c>
      <c r="N59" s="36">
        <v>1.1299999999999999</v>
      </c>
      <c r="O59" s="28">
        <v>8.4</v>
      </c>
      <c r="P59" s="27">
        <v>6.3</v>
      </c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</row>
    <row r="60" spans="1:256" ht="26.25" x14ac:dyDescent="0.4">
      <c r="A60" s="23"/>
      <c r="B60" s="38" t="s">
        <v>172</v>
      </c>
      <c r="C60" s="38"/>
      <c r="D60" s="89"/>
      <c r="E60" s="80">
        <v>61</v>
      </c>
      <c r="F60" s="25">
        <v>41</v>
      </c>
      <c r="G60" s="25">
        <v>60</v>
      </c>
      <c r="H60" s="25">
        <v>40</v>
      </c>
      <c r="I60" s="47"/>
      <c r="J60" s="25"/>
      <c r="K60" s="78"/>
      <c r="L60" s="77"/>
      <c r="M60" s="85"/>
      <c r="N60" s="78"/>
      <c r="O60" s="32"/>
      <c r="P60" s="37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</row>
    <row r="61" spans="1:256" ht="26.25" x14ac:dyDescent="0.4">
      <c r="A61" s="23" t="s">
        <v>36</v>
      </c>
      <c r="B61" s="38"/>
      <c r="C61" s="38"/>
      <c r="D61" s="427" t="s">
        <v>37</v>
      </c>
      <c r="E61" s="427"/>
      <c r="F61" s="25"/>
      <c r="G61" s="25"/>
      <c r="H61" s="25"/>
      <c r="I61" s="27">
        <v>0.56000000000000005</v>
      </c>
      <c r="J61" s="36">
        <v>0.5</v>
      </c>
      <c r="K61" s="27"/>
      <c r="L61" s="36"/>
      <c r="M61" s="27">
        <v>27.89</v>
      </c>
      <c r="N61" s="36">
        <v>25.01</v>
      </c>
      <c r="O61" s="27">
        <v>113.79</v>
      </c>
      <c r="P61" s="67">
        <v>102.42</v>
      </c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</row>
    <row r="62" spans="1:256" ht="26.25" x14ac:dyDescent="0.4">
      <c r="A62" s="23"/>
      <c r="B62" s="30" t="s">
        <v>38</v>
      </c>
      <c r="C62" s="38"/>
      <c r="D62" s="29"/>
      <c r="E62" s="427">
        <v>9</v>
      </c>
      <c r="F62" s="25">
        <v>7</v>
      </c>
      <c r="G62" s="25">
        <v>11</v>
      </c>
      <c r="H62" s="25">
        <v>8.5</v>
      </c>
      <c r="I62" s="25"/>
      <c r="J62" s="47"/>
      <c r="K62" s="25"/>
      <c r="L62" s="47"/>
      <c r="M62" s="25"/>
      <c r="N62" s="47"/>
      <c r="O62" s="37"/>
      <c r="P62" s="51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</row>
    <row r="63" spans="1:256" ht="26.25" x14ac:dyDescent="0.4">
      <c r="A63" s="23"/>
      <c r="B63" s="38" t="s">
        <v>19</v>
      </c>
      <c r="C63" s="38"/>
      <c r="D63" s="29"/>
      <c r="E63" s="427">
        <v>5</v>
      </c>
      <c r="F63" s="25">
        <v>4</v>
      </c>
      <c r="G63" s="25">
        <f t="shared" ref="G63:G64" si="7">E63</f>
        <v>5</v>
      </c>
      <c r="H63" s="25">
        <f t="shared" ref="H63:H64" si="8">F63</f>
        <v>4</v>
      </c>
      <c r="I63" s="25"/>
      <c r="J63" s="47"/>
      <c r="K63" s="25"/>
      <c r="L63" s="47"/>
      <c r="M63" s="25"/>
      <c r="N63" s="47"/>
      <c r="O63" s="37"/>
      <c r="P63" s="51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</row>
    <row r="64" spans="1:256" ht="26.25" x14ac:dyDescent="0.4">
      <c r="A64" s="23"/>
      <c r="B64" s="38" t="s">
        <v>18</v>
      </c>
      <c r="C64" s="38"/>
      <c r="D64" s="29"/>
      <c r="E64" s="427">
        <v>211</v>
      </c>
      <c r="F64" s="25">
        <v>193</v>
      </c>
      <c r="G64" s="25">
        <f t="shared" si="7"/>
        <v>211</v>
      </c>
      <c r="H64" s="25">
        <f t="shared" si="8"/>
        <v>193</v>
      </c>
      <c r="I64" s="25"/>
      <c r="J64" s="47"/>
      <c r="K64" s="25"/>
      <c r="L64" s="47"/>
      <c r="M64" s="25"/>
      <c r="N64" s="47"/>
      <c r="O64" s="37"/>
      <c r="P64" s="51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</row>
    <row r="65" spans="1:256" ht="27" thickBot="1" x14ac:dyDescent="0.45">
      <c r="A65" s="313" t="s">
        <v>39</v>
      </c>
      <c r="B65" s="314"/>
      <c r="C65" s="314"/>
      <c r="D65" s="315" t="s">
        <v>40</v>
      </c>
      <c r="E65" s="316"/>
      <c r="F65" s="317"/>
      <c r="G65" s="318">
        <v>1.88</v>
      </c>
      <c r="H65" s="319">
        <v>1.5</v>
      </c>
      <c r="I65" s="318">
        <v>0.28000000000000003</v>
      </c>
      <c r="J65" s="319">
        <v>0.22</v>
      </c>
      <c r="K65" s="318">
        <v>19.920000000000002</v>
      </c>
      <c r="L65" s="320">
        <v>15.94</v>
      </c>
      <c r="M65" s="321">
        <v>85.6</v>
      </c>
      <c r="N65" s="318">
        <v>68.48</v>
      </c>
      <c r="O65" s="27"/>
      <c r="P65" s="27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</row>
    <row r="66" spans="1:256" ht="27" thickBot="1" x14ac:dyDescent="0.45">
      <c r="A66" s="69" t="s">
        <v>27</v>
      </c>
      <c r="B66" s="70"/>
      <c r="C66" s="70"/>
      <c r="D66" s="17"/>
      <c r="E66" s="18"/>
      <c r="F66" s="94"/>
      <c r="G66" s="75"/>
      <c r="H66" s="75"/>
      <c r="I66" s="95">
        <f t="shared" ref="I66:P66" si="9">SUM(I30:I65)</f>
        <v>20.919999999999998</v>
      </c>
      <c r="J66" s="61">
        <f t="shared" si="9"/>
        <v>15.540000000000001</v>
      </c>
      <c r="K66" s="95">
        <f t="shared" si="9"/>
        <v>50.180000000000007</v>
      </c>
      <c r="L66" s="61">
        <f t="shared" si="9"/>
        <v>39.089999999999996</v>
      </c>
      <c r="M66" s="95">
        <f t="shared" si="9"/>
        <v>155.32</v>
      </c>
      <c r="N66" s="61">
        <f t="shared" si="9"/>
        <v>125.60000000000001</v>
      </c>
      <c r="O66" s="95">
        <f t="shared" si="9"/>
        <v>733.63</v>
      </c>
      <c r="P66" s="61">
        <f t="shared" si="9"/>
        <v>571.79999999999995</v>
      </c>
    </row>
    <row r="67" spans="1:256" ht="26.25" x14ac:dyDescent="0.4">
      <c r="A67" s="14"/>
      <c r="B67" s="15" t="s">
        <v>41</v>
      </c>
      <c r="C67" s="15"/>
      <c r="D67" s="17"/>
      <c r="E67" s="75"/>
      <c r="F67" s="75"/>
      <c r="G67" s="75"/>
      <c r="H67" s="18"/>
      <c r="I67" s="17"/>
      <c r="J67" s="75"/>
      <c r="K67" s="18"/>
      <c r="L67" s="96"/>
      <c r="M67" s="17"/>
      <c r="N67" s="18"/>
      <c r="O67" s="97"/>
      <c r="P67" s="51"/>
    </row>
    <row r="68" spans="1:256" ht="26.25" x14ac:dyDescent="0.4">
      <c r="A68" s="250" t="s">
        <v>240</v>
      </c>
      <c r="B68" s="38"/>
      <c r="C68" s="38"/>
      <c r="D68" s="253" t="s">
        <v>148</v>
      </c>
      <c r="E68" s="25"/>
      <c r="F68" s="25"/>
      <c r="G68" s="25"/>
      <c r="H68" s="25"/>
      <c r="I68" s="47">
        <v>4.18</v>
      </c>
      <c r="J68" s="25">
        <v>2.79</v>
      </c>
      <c r="K68" s="36">
        <v>4.59</v>
      </c>
      <c r="L68" s="27">
        <v>3.06</v>
      </c>
      <c r="M68" s="67">
        <v>14.79</v>
      </c>
      <c r="N68" s="36">
        <v>9.86</v>
      </c>
      <c r="O68" s="28">
        <v>117.06</v>
      </c>
      <c r="P68" s="27">
        <v>78.040000000000006</v>
      </c>
    </row>
    <row r="69" spans="1:256" ht="26.25" x14ac:dyDescent="0.4">
      <c r="A69" s="23"/>
      <c r="B69" s="251" t="s">
        <v>17</v>
      </c>
      <c r="C69" s="38"/>
      <c r="D69" s="89"/>
      <c r="E69" s="80">
        <v>105</v>
      </c>
      <c r="F69" s="25">
        <v>70</v>
      </c>
      <c r="G69" s="25">
        <v>105</v>
      </c>
      <c r="H69" s="25">
        <v>70</v>
      </c>
      <c r="I69" s="47"/>
      <c r="J69" s="25"/>
      <c r="K69" s="78"/>
      <c r="L69" s="77"/>
      <c r="M69" s="85"/>
      <c r="N69" s="78"/>
      <c r="O69" s="32"/>
      <c r="P69" s="37"/>
    </row>
    <row r="70" spans="1:256" ht="26.25" x14ac:dyDescent="0.4">
      <c r="A70" s="23"/>
      <c r="B70" s="251" t="s">
        <v>18</v>
      </c>
      <c r="C70" s="38"/>
      <c r="D70" s="25"/>
      <c r="E70" s="25">
        <v>33</v>
      </c>
      <c r="F70" s="25">
        <v>22</v>
      </c>
      <c r="G70" s="25">
        <v>33</v>
      </c>
      <c r="H70" s="25">
        <v>22</v>
      </c>
      <c r="I70" s="36"/>
      <c r="J70" s="27"/>
      <c r="K70" s="67"/>
      <c r="L70" s="36"/>
      <c r="M70" s="27"/>
      <c r="N70" s="36"/>
      <c r="O70" s="28"/>
      <c r="P70" s="27"/>
    </row>
    <row r="71" spans="1:256" ht="26.25" x14ac:dyDescent="0.4">
      <c r="A71" s="23"/>
      <c r="B71" s="251" t="s">
        <v>21</v>
      </c>
      <c r="C71" s="38"/>
      <c r="D71" s="89"/>
      <c r="E71" s="80">
        <v>1.5</v>
      </c>
      <c r="F71" s="25">
        <v>1</v>
      </c>
      <c r="G71" s="25">
        <v>1.5</v>
      </c>
      <c r="H71" s="25">
        <v>1</v>
      </c>
      <c r="I71" s="47"/>
      <c r="J71" s="25"/>
      <c r="K71" s="417"/>
      <c r="L71" s="47"/>
      <c r="M71" s="25"/>
      <c r="N71" s="47"/>
      <c r="O71" s="32"/>
      <c r="P71" s="37"/>
    </row>
    <row r="72" spans="1:256" ht="26.25" x14ac:dyDescent="0.4">
      <c r="A72" s="23"/>
      <c r="B72" s="251" t="s">
        <v>19</v>
      </c>
      <c r="C72" s="38"/>
      <c r="D72" s="89"/>
      <c r="E72" s="80">
        <v>1.5</v>
      </c>
      <c r="F72" s="25">
        <v>1</v>
      </c>
      <c r="G72" s="25">
        <v>1.5</v>
      </c>
      <c r="H72" s="25">
        <v>1</v>
      </c>
      <c r="I72" s="47"/>
      <c r="J72" s="25"/>
      <c r="K72" s="417"/>
      <c r="L72" s="47"/>
      <c r="M72" s="25"/>
      <c r="N72" s="47"/>
      <c r="O72" s="32"/>
      <c r="P72" s="37"/>
    </row>
    <row r="73" spans="1:256" ht="26.25" x14ac:dyDescent="0.4">
      <c r="A73" s="23"/>
      <c r="B73" s="251" t="s">
        <v>241</v>
      </c>
      <c r="C73" s="38"/>
      <c r="D73" s="89"/>
      <c r="E73" s="80">
        <v>12</v>
      </c>
      <c r="F73" s="25">
        <v>8</v>
      </c>
      <c r="G73" s="25">
        <v>12</v>
      </c>
      <c r="H73" s="25">
        <v>8</v>
      </c>
      <c r="I73" s="47"/>
      <c r="J73" s="25"/>
      <c r="K73" s="417"/>
      <c r="L73" s="47"/>
      <c r="M73" s="25"/>
      <c r="N73" s="47"/>
      <c r="O73" s="32"/>
      <c r="P73" s="37"/>
    </row>
    <row r="74" spans="1:256" ht="26.25" x14ac:dyDescent="0.4">
      <c r="A74" s="23" t="s">
        <v>137</v>
      </c>
      <c r="B74" s="38"/>
      <c r="C74" s="38"/>
      <c r="D74" s="138" t="s">
        <v>165</v>
      </c>
      <c r="E74" s="79">
        <v>46</v>
      </c>
      <c r="F74" s="25">
        <v>46</v>
      </c>
      <c r="G74" s="25">
        <f>E74</f>
        <v>46</v>
      </c>
      <c r="H74" s="25">
        <f>F74</f>
        <v>46</v>
      </c>
      <c r="I74" s="77">
        <v>4.3</v>
      </c>
      <c r="J74" s="85">
        <v>4.3</v>
      </c>
      <c r="K74" s="78">
        <v>3.9</v>
      </c>
      <c r="L74" s="77">
        <v>3.9</v>
      </c>
      <c r="M74" s="77">
        <v>0.2</v>
      </c>
      <c r="N74" s="85">
        <v>0.2</v>
      </c>
      <c r="O74" s="78">
        <v>53</v>
      </c>
      <c r="P74" s="77">
        <v>53</v>
      </c>
    </row>
    <row r="75" spans="1:256" ht="26.25" x14ac:dyDescent="0.4">
      <c r="A75" s="23" t="s">
        <v>110</v>
      </c>
      <c r="B75" s="38"/>
      <c r="C75" s="38"/>
      <c r="D75" s="290" t="s">
        <v>15</v>
      </c>
      <c r="E75" s="25">
        <v>227</v>
      </c>
      <c r="F75" s="25">
        <v>170.3</v>
      </c>
      <c r="G75" s="222">
        <v>200</v>
      </c>
      <c r="H75" s="25">
        <v>150</v>
      </c>
      <c r="I75" s="27">
        <v>0.8</v>
      </c>
      <c r="J75" s="27">
        <v>0.6</v>
      </c>
      <c r="K75" s="27">
        <v>0.8</v>
      </c>
      <c r="L75" s="27">
        <v>0.6</v>
      </c>
      <c r="M75" s="27">
        <v>19.53</v>
      </c>
      <c r="N75" s="27">
        <v>14.65</v>
      </c>
      <c r="O75" s="27">
        <v>94</v>
      </c>
      <c r="P75" s="27">
        <v>70.5</v>
      </c>
      <c r="Q75" s="101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</row>
    <row r="76" spans="1:256" ht="26.25" x14ac:dyDescent="0.4">
      <c r="A76" s="98" t="s">
        <v>82</v>
      </c>
      <c r="B76" s="30"/>
      <c r="C76" s="30"/>
      <c r="D76" s="99" t="s">
        <v>23</v>
      </c>
      <c r="E76" s="81"/>
      <c r="F76" s="81"/>
      <c r="G76" s="81"/>
      <c r="H76" s="81"/>
      <c r="I76" s="241">
        <v>0.06</v>
      </c>
      <c r="J76" s="99">
        <v>0.05</v>
      </c>
      <c r="K76" s="100">
        <v>0.01</v>
      </c>
      <c r="L76" s="84">
        <v>0.01</v>
      </c>
      <c r="M76" s="100">
        <v>13.78</v>
      </c>
      <c r="N76" s="84">
        <v>11.48</v>
      </c>
      <c r="O76" s="84">
        <v>55.46</v>
      </c>
      <c r="P76" s="84">
        <v>46.22</v>
      </c>
      <c r="Q76" s="101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</row>
    <row r="77" spans="1:256" ht="26.25" x14ac:dyDescent="0.4">
      <c r="A77" s="102"/>
      <c r="B77" s="103" t="s">
        <v>81</v>
      </c>
      <c r="C77" s="103"/>
      <c r="D77" s="104"/>
      <c r="E77" s="105">
        <v>0.48</v>
      </c>
      <c r="F77" s="105">
        <v>0.4</v>
      </c>
      <c r="G77" s="105">
        <f t="shared" ref="G77:H79" si="10">E77</f>
        <v>0.48</v>
      </c>
      <c r="H77" s="105">
        <f t="shared" si="10"/>
        <v>0.4</v>
      </c>
      <c r="I77" s="101"/>
      <c r="J77" s="104"/>
      <c r="K77" s="101"/>
      <c r="L77" s="104"/>
      <c r="M77" s="101"/>
      <c r="N77" s="104"/>
      <c r="O77" s="104"/>
      <c r="P77" s="104"/>
      <c r="Q77" s="101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</row>
    <row r="78" spans="1:256" ht="26.25" x14ac:dyDescent="0.4">
      <c r="A78" s="102"/>
      <c r="B78" s="103" t="s">
        <v>18</v>
      </c>
      <c r="C78" s="103"/>
      <c r="D78" s="104"/>
      <c r="E78" s="106">
        <v>185</v>
      </c>
      <c r="F78" s="105">
        <v>152.5</v>
      </c>
      <c r="G78" s="106">
        <f t="shared" si="10"/>
        <v>185</v>
      </c>
      <c r="H78" s="105">
        <f t="shared" si="10"/>
        <v>152.5</v>
      </c>
      <c r="I78" s="101"/>
      <c r="J78" s="104"/>
      <c r="K78" s="101"/>
      <c r="L78" s="104"/>
      <c r="M78" s="101"/>
      <c r="N78" s="104"/>
      <c r="O78" s="104"/>
      <c r="P78" s="104"/>
      <c r="Q78" s="101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</row>
    <row r="79" spans="1:256" ht="26.25" x14ac:dyDescent="0.4">
      <c r="A79" s="107"/>
      <c r="B79" s="103" t="s">
        <v>80</v>
      </c>
      <c r="C79" s="108"/>
      <c r="D79" s="104"/>
      <c r="E79" s="129">
        <v>5</v>
      </c>
      <c r="F79" s="129">
        <v>4</v>
      </c>
      <c r="G79" s="129">
        <f t="shared" si="10"/>
        <v>5</v>
      </c>
      <c r="H79" s="129">
        <f>F79</f>
        <v>4</v>
      </c>
      <c r="I79" s="101"/>
      <c r="J79" s="104"/>
      <c r="K79" s="101"/>
      <c r="L79" s="104"/>
      <c r="M79" s="101"/>
      <c r="N79" s="104"/>
      <c r="O79" s="104"/>
      <c r="P79" s="104"/>
      <c r="Q79" s="101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</row>
    <row r="80" spans="1:256" ht="27" thickBot="1" x14ac:dyDescent="0.45">
      <c r="A80" s="23" t="s">
        <v>25</v>
      </c>
      <c r="B80" s="24"/>
      <c r="C80" s="24"/>
      <c r="D80" s="256" t="s">
        <v>139</v>
      </c>
      <c r="E80" s="92"/>
      <c r="F80" s="109"/>
      <c r="G80" s="25">
        <v>32</v>
      </c>
      <c r="H80" s="47">
        <v>24</v>
      </c>
      <c r="I80" s="54">
        <v>2.4300000000000002</v>
      </c>
      <c r="J80" s="93">
        <v>1.86</v>
      </c>
      <c r="K80" s="36">
        <v>0.3</v>
      </c>
      <c r="L80" s="110">
        <v>0.23</v>
      </c>
      <c r="M80" s="54">
        <v>14.64</v>
      </c>
      <c r="N80" s="53">
        <v>11.22</v>
      </c>
      <c r="O80" s="54">
        <v>72.599999999999994</v>
      </c>
      <c r="P80" s="67">
        <v>55.66</v>
      </c>
    </row>
    <row r="81" spans="1:17" ht="27" thickBot="1" x14ac:dyDescent="0.45">
      <c r="A81" s="69" t="s">
        <v>27</v>
      </c>
      <c r="B81" s="70"/>
      <c r="C81" s="70"/>
      <c r="D81" s="59"/>
      <c r="E81" s="60"/>
      <c r="F81" s="60"/>
      <c r="G81" s="60"/>
      <c r="H81" s="94"/>
      <c r="I81" s="111">
        <f t="shared" ref="I81:P81" si="11">SUM(I67:I80)</f>
        <v>11.770000000000001</v>
      </c>
      <c r="J81" s="61">
        <f t="shared" si="11"/>
        <v>9.6</v>
      </c>
      <c r="K81" s="61">
        <f t="shared" si="11"/>
        <v>9.6000000000000014</v>
      </c>
      <c r="L81" s="61">
        <f t="shared" si="11"/>
        <v>7.8</v>
      </c>
      <c r="M81" s="112">
        <f t="shared" si="11"/>
        <v>62.94</v>
      </c>
      <c r="N81" s="61">
        <f t="shared" si="11"/>
        <v>47.41</v>
      </c>
      <c r="O81" s="113">
        <f t="shared" si="11"/>
        <v>392.12</v>
      </c>
      <c r="P81" s="61">
        <f t="shared" si="11"/>
        <v>303.42</v>
      </c>
    </row>
    <row r="82" spans="1:17" ht="27" thickBot="1" x14ac:dyDescent="0.45">
      <c r="A82" s="69" t="s">
        <v>46</v>
      </c>
      <c r="B82" s="114"/>
      <c r="C82" s="70"/>
      <c r="D82" s="115"/>
      <c r="E82" s="116"/>
      <c r="F82" s="60"/>
      <c r="G82" s="60"/>
      <c r="H82" s="94"/>
      <c r="I82" s="117">
        <f t="shared" ref="I82:P82" si="12">SUM(I81+I66+I29+I25)</f>
        <v>52.739999999999995</v>
      </c>
      <c r="J82" s="117">
        <f t="shared" si="12"/>
        <v>40.69</v>
      </c>
      <c r="K82" s="117">
        <f t="shared" si="12"/>
        <v>81.540000000000006</v>
      </c>
      <c r="L82" s="117">
        <f t="shared" si="12"/>
        <v>64.11999999999999</v>
      </c>
      <c r="M82" s="117">
        <f t="shared" si="12"/>
        <v>300.37</v>
      </c>
      <c r="N82" s="117">
        <f t="shared" si="12"/>
        <v>240.14</v>
      </c>
      <c r="O82" s="117">
        <f t="shared" si="12"/>
        <v>1733.21</v>
      </c>
      <c r="P82" s="117">
        <f t="shared" si="12"/>
        <v>1364.3000000000002</v>
      </c>
    </row>
    <row r="83" spans="1:17" ht="26.25" x14ac:dyDescent="0.4">
      <c r="A83" s="62"/>
      <c r="B83" s="62"/>
      <c r="C83" s="24"/>
      <c r="D83" s="118"/>
      <c r="E83" s="119"/>
      <c r="F83" s="18"/>
      <c r="G83" s="47"/>
      <c r="H83" s="47"/>
      <c r="I83" s="120"/>
      <c r="J83" s="120"/>
      <c r="K83" s="120"/>
      <c r="L83" s="120"/>
      <c r="M83" s="120"/>
      <c r="N83" s="120"/>
      <c r="O83" s="120"/>
      <c r="P83" s="120"/>
    </row>
    <row r="84" spans="1:17" ht="27" thickBot="1" x14ac:dyDescent="0.45">
      <c r="A84" s="121" t="s">
        <v>61</v>
      </c>
      <c r="B84" s="121"/>
      <c r="C84" s="121"/>
      <c r="D84" s="121"/>
      <c r="E84" s="122"/>
      <c r="F84" s="123"/>
      <c r="G84" s="122"/>
      <c r="H84" s="124"/>
      <c r="I84" s="124"/>
      <c r="J84" s="124"/>
      <c r="K84" s="124"/>
      <c r="L84" s="124"/>
      <c r="M84" s="124"/>
      <c r="N84" s="124"/>
      <c r="O84" s="125"/>
      <c r="P84" s="126"/>
    </row>
    <row r="85" spans="1:17" ht="52.5" customHeight="1" x14ac:dyDescent="0.4">
      <c r="A85" s="453" t="s">
        <v>0</v>
      </c>
      <c r="B85" s="454"/>
      <c r="C85" s="455"/>
      <c r="D85" s="7" t="s">
        <v>1</v>
      </c>
      <c r="E85" s="464" t="s">
        <v>2</v>
      </c>
      <c r="F85" s="465"/>
      <c r="G85" s="464" t="s">
        <v>2</v>
      </c>
      <c r="H85" s="465"/>
      <c r="I85" s="471" t="s">
        <v>3</v>
      </c>
      <c r="J85" s="472"/>
      <c r="K85" s="472"/>
      <c r="L85" s="472"/>
      <c r="M85" s="472"/>
      <c r="N85" s="473"/>
      <c r="O85" s="447" t="s">
        <v>4</v>
      </c>
      <c r="P85" s="448"/>
      <c r="Q85" s="2"/>
    </row>
    <row r="86" spans="1:17" ht="27" thickBot="1" x14ac:dyDescent="0.45">
      <c r="A86" s="456"/>
      <c r="B86" s="457"/>
      <c r="C86" s="458"/>
      <c r="D86" s="46" t="s">
        <v>5</v>
      </c>
      <c r="E86" s="483" t="s">
        <v>6</v>
      </c>
      <c r="F86" s="484"/>
      <c r="G86" s="483" t="s">
        <v>6</v>
      </c>
      <c r="H86" s="484"/>
      <c r="I86" s="474"/>
      <c r="J86" s="475"/>
      <c r="K86" s="475"/>
      <c r="L86" s="475"/>
      <c r="M86" s="475"/>
      <c r="N86" s="476"/>
      <c r="O86" s="477" t="s">
        <v>7</v>
      </c>
      <c r="P86" s="478"/>
      <c r="Q86" s="2"/>
    </row>
    <row r="87" spans="1:17" ht="27" thickBot="1" x14ac:dyDescent="0.45">
      <c r="A87" s="456"/>
      <c r="B87" s="457"/>
      <c r="C87" s="458"/>
      <c r="D87" s="462"/>
      <c r="E87" s="456" t="s">
        <v>8</v>
      </c>
      <c r="F87" s="458"/>
      <c r="G87" s="456" t="s">
        <v>9</v>
      </c>
      <c r="H87" s="458"/>
      <c r="I87" s="451" t="s">
        <v>10</v>
      </c>
      <c r="J87" s="452"/>
      <c r="K87" s="451" t="s">
        <v>11</v>
      </c>
      <c r="L87" s="452"/>
      <c r="M87" s="451" t="s">
        <v>12</v>
      </c>
      <c r="N87" s="452"/>
      <c r="O87" s="479" t="s">
        <v>13</v>
      </c>
      <c r="P87" s="480"/>
      <c r="Q87" s="2"/>
    </row>
    <row r="88" spans="1:17" ht="27" thickBot="1" x14ac:dyDescent="0.45">
      <c r="A88" s="459"/>
      <c r="B88" s="460"/>
      <c r="C88" s="461"/>
      <c r="D88" s="463"/>
      <c r="E88" s="9" t="s">
        <v>58</v>
      </c>
      <c r="F88" s="10" t="s">
        <v>59</v>
      </c>
      <c r="G88" s="11" t="s">
        <v>58</v>
      </c>
      <c r="H88" s="10" t="s">
        <v>59</v>
      </c>
      <c r="I88" s="12" t="s">
        <v>58</v>
      </c>
      <c r="J88" s="13" t="s">
        <v>59</v>
      </c>
      <c r="K88" s="12" t="s">
        <v>58</v>
      </c>
      <c r="L88" s="13" t="s">
        <v>59</v>
      </c>
      <c r="M88" s="12" t="s">
        <v>58</v>
      </c>
      <c r="N88" s="13" t="s">
        <v>59</v>
      </c>
      <c r="O88" s="12" t="s">
        <v>58</v>
      </c>
      <c r="P88" s="13" t="s">
        <v>59</v>
      </c>
      <c r="Q88" s="2"/>
    </row>
    <row r="89" spans="1:17" ht="26.25" x14ac:dyDescent="0.4">
      <c r="A89" s="14"/>
      <c r="B89" s="15" t="s">
        <v>14</v>
      </c>
      <c r="C89" s="16"/>
      <c r="D89" s="17"/>
      <c r="E89" s="17"/>
      <c r="F89" s="17"/>
      <c r="G89" s="17"/>
      <c r="H89" s="19"/>
      <c r="I89" s="19"/>
      <c r="J89" s="20"/>
      <c r="K89" s="19"/>
      <c r="L89" s="20"/>
      <c r="M89" s="19"/>
      <c r="N89" s="20"/>
      <c r="O89" s="22"/>
      <c r="P89" s="22"/>
    </row>
    <row r="90" spans="1:17" ht="26.25" x14ac:dyDescent="0.4">
      <c r="A90" s="250" t="s">
        <v>145</v>
      </c>
      <c r="B90" s="38"/>
      <c r="C90" s="38"/>
      <c r="D90" s="253" t="s">
        <v>15</v>
      </c>
      <c r="E90" s="25"/>
      <c r="F90" s="25"/>
      <c r="G90" s="25"/>
      <c r="H90" s="25"/>
      <c r="I90" s="25">
        <v>5.12</v>
      </c>
      <c r="J90" s="289">
        <v>3.84</v>
      </c>
      <c r="K90" s="36">
        <v>6.62</v>
      </c>
      <c r="L90" s="28">
        <v>4.97</v>
      </c>
      <c r="M90" s="27">
        <v>32.61</v>
      </c>
      <c r="N90" s="36">
        <v>24.46</v>
      </c>
      <c r="O90" s="27">
        <v>210.13</v>
      </c>
      <c r="P90" s="67">
        <v>157.6</v>
      </c>
    </row>
    <row r="91" spans="1:17" ht="26.25" x14ac:dyDescent="0.4">
      <c r="A91" s="23"/>
      <c r="B91" s="251" t="s">
        <v>146</v>
      </c>
      <c r="C91" s="38"/>
      <c r="D91" s="25"/>
      <c r="E91" s="25">
        <v>31</v>
      </c>
      <c r="F91" s="25">
        <v>23</v>
      </c>
      <c r="G91" s="25">
        <v>31</v>
      </c>
      <c r="H91" s="25">
        <v>23</v>
      </c>
      <c r="I91" s="25"/>
      <c r="J91" s="289"/>
      <c r="K91" s="78"/>
      <c r="L91" s="33"/>
      <c r="M91" s="77"/>
      <c r="N91" s="78"/>
      <c r="O91" s="37"/>
      <c r="P91" s="51"/>
    </row>
    <row r="92" spans="1:17" ht="26.25" x14ac:dyDescent="0.4">
      <c r="A92" s="23"/>
      <c r="B92" s="251" t="s">
        <v>17</v>
      </c>
      <c r="C92" s="38"/>
      <c r="D92" s="25"/>
      <c r="E92" s="25">
        <v>100</v>
      </c>
      <c r="F92" s="25">
        <v>80</v>
      </c>
      <c r="G92" s="25">
        <v>100</v>
      </c>
      <c r="H92" s="25">
        <v>80</v>
      </c>
      <c r="I92" s="25"/>
      <c r="J92" s="289"/>
      <c r="K92" s="78"/>
      <c r="L92" s="33"/>
      <c r="M92" s="77"/>
      <c r="N92" s="78"/>
      <c r="O92" s="37"/>
      <c r="P92" s="51"/>
    </row>
    <row r="93" spans="1:17" ht="26.25" x14ac:dyDescent="0.4">
      <c r="A93" s="23"/>
      <c r="B93" s="251" t="s">
        <v>18</v>
      </c>
      <c r="C93" s="38"/>
      <c r="D93" s="25"/>
      <c r="E93" s="25">
        <v>68</v>
      </c>
      <c r="F93" s="25">
        <v>50</v>
      </c>
      <c r="G93" s="25">
        <v>68</v>
      </c>
      <c r="H93" s="25">
        <v>50</v>
      </c>
      <c r="I93" s="25"/>
      <c r="J93" s="289"/>
      <c r="K93" s="78"/>
      <c r="L93" s="33"/>
      <c r="M93" s="77"/>
      <c r="N93" s="78"/>
      <c r="O93" s="37"/>
      <c r="P93" s="51"/>
    </row>
    <row r="94" spans="1:17" ht="26.25" x14ac:dyDescent="0.4">
      <c r="A94" s="23"/>
      <c r="B94" s="251" t="s">
        <v>19</v>
      </c>
      <c r="C94" s="38"/>
      <c r="D94" s="25"/>
      <c r="E94" s="25">
        <v>4</v>
      </c>
      <c r="F94" s="25">
        <v>3</v>
      </c>
      <c r="G94" s="25">
        <v>4</v>
      </c>
      <c r="H94" s="25">
        <v>3</v>
      </c>
      <c r="I94" s="25"/>
      <c r="J94" s="289"/>
      <c r="K94" s="78"/>
      <c r="L94" s="33"/>
      <c r="M94" s="77"/>
      <c r="N94" s="78"/>
      <c r="O94" s="37"/>
      <c r="P94" s="51"/>
    </row>
    <row r="95" spans="1:17" ht="26.25" x14ac:dyDescent="0.4">
      <c r="A95" s="23"/>
      <c r="B95" s="251" t="s">
        <v>35</v>
      </c>
      <c r="C95" s="38"/>
      <c r="D95" s="25"/>
      <c r="E95" s="25">
        <v>0.5</v>
      </c>
      <c r="F95" s="25">
        <v>0.3</v>
      </c>
      <c r="G95" s="25">
        <v>0.5</v>
      </c>
      <c r="H95" s="25">
        <v>0.3</v>
      </c>
      <c r="I95" s="25"/>
      <c r="J95" s="289"/>
      <c r="K95" s="36"/>
      <c r="L95" s="28"/>
      <c r="M95" s="27"/>
      <c r="N95" s="36"/>
      <c r="O95" s="27"/>
      <c r="P95" s="67"/>
    </row>
    <row r="96" spans="1:17" ht="26.25" x14ac:dyDescent="0.4">
      <c r="A96" s="23"/>
      <c r="B96" s="251" t="s">
        <v>21</v>
      </c>
      <c r="C96" s="38"/>
      <c r="D96" s="25"/>
      <c r="E96" s="25">
        <v>5</v>
      </c>
      <c r="F96" s="25">
        <v>4</v>
      </c>
      <c r="G96" s="25">
        <v>5</v>
      </c>
      <c r="H96" s="25">
        <v>4</v>
      </c>
      <c r="I96" s="25"/>
      <c r="J96" s="289"/>
      <c r="K96" s="78"/>
      <c r="L96" s="33"/>
      <c r="M96" s="77"/>
      <c r="N96" s="78"/>
      <c r="O96" s="37"/>
      <c r="P96" s="51"/>
    </row>
    <row r="97" spans="1:16" ht="26.25" x14ac:dyDescent="0.4">
      <c r="A97" s="23" t="s">
        <v>47</v>
      </c>
      <c r="B97" s="38"/>
      <c r="C97" s="38"/>
      <c r="D97" s="290" t="s">
        <v>23</v>
      </c>
      <c r="E97" s="288"/>
      <c r="F97" s="34"/>
      <c r="G97" s="34"/>
      <c r="H97" s="135"/>
      <c r="I97" s="36">
        <v>3.39</v>
      </c>
      <c r="J97" s="27">
        <v>2.83</v>
      </c>
      <c r="K97" s="36">
        <v>3.54</v>
      </c>
      <c r="L97" s="27">
        <v>2.95</v>
      </c>
      <c r="M97" s="36">
        <v>23.36</v>
      </c>
      <c r="N97" s="27">
        <v>19.46</v>
      </c>
      <c r="O97" s="36">
        <v>138.53</v>
      </c>
      <c r="P97" s="27">
        <v>115.44</v>
      </c>
    </row>
    <row r="98" spans="1:16" ht="26.25" x14ac:dyDescent="0.4">
      <c r="A98" s="23"/>
      <c r="B98" s="38" t="s">
        <v>48</v>
      </c>
      <c r="C98" s="38"/>
      <c r="D98" s="290"/>
      <c r="E98" s="288">
        <v>0.96</v>
      </c>
      <c r="F98" s="288">
        <v>0.8</v>
      </c>
      <c r="G98" s="288">
        <f>E98</f>
        <v>0.96</v>
      </c>
      <c r="H98" s="25">
        <f>F98</f>
        <v>0.8</v>
      </c>
      <c r="I98" s="36"/>
      <c r="J98" s="27"/>
      <c r="K98" s="36"/>
      <c r="L98" s="27"/>
      <c r="M98" s="36"/>
      <c r="N98" s="27"/>
      <c r="O98" s="36"/>
      <c r="P98" s="27"/>
    </row>
    <row r="99" spans="1:16" ht="26.25" x14ac:dyDescent="0.4">
      <c r="A99" s="23"/>
      <c r="B99" s="38" t="s">
        <v>19</v>
      </c>
      <c r="C99" s="38"/>
      <c r="D99" s="290"/>
      <c r="E99" s="288">
        <v>5</v>
      </c>
      <c r="F99" s="288">
        <v>4</v>
      </c>
      <c r="G99" s="288">
        <f t="shared" ref="G99:G101" si="13">E99</f>
        <v>5</v>
      </c>
      <c r="H99" s="25">
        <f>F99</f>
        <v>4</v>
      </c>
      <c r="I99" s="36"/>
      <c r="J99" s="27"/>
      <c r="K99" s="36"/>
      <c r="L99" s="27"/>
      <c r="M99" s="36"/>
      <c r="N99" s="27"/>
      <c r="O99" s="36"/>
      <c r="P99" s="27"/>
    </row>
    <row r="100" spans="1:16" ht="26.25" x14ac:dyDescent="0.4">
      <c r="A100" s="291"/>
      <c r="B100" s="38" t="s">
        <v>17</v>
      </c>
      <c r="C100" s="38"/>
      <c r="D100" s="290"/>
      <c r="E100" s="288">
        <v>90</v>
      </c>
      <c r="F100" s="288">
        <v>85</v>
      </c>
      <c r="G100" s="288">
        <f t="shared" si="13"/>
        <v>90</v>
      </c>
      <c r="H100" s="25">
        <f>F100</f>
        <v>85</v>
      </c>
      <c r="I100" s="36"/>
      <c r="J100" s="27"/>
      <c r="K100" s="36"/>
      <c r="L100" s="27"/>
      <c r="M100" s="36"/>
      <c r="N100" s="27"/>
      <c r="O100" s="36"/>
      <c r="P100" s="27"/>
    </row>
    <row r="101" spans="1:16" ht="26.25" x14ac:dyDescent="0.4">
      <c r="A101" s="291" t="s">
        <v>29</v>
      </c>
      <c r="B101" s="38" t="s">
        <v>18</v>
      </c>
      <c r="C101" s="38"/>
      <c r="D101" s="290"/>
      <c r="E101" s="288">
        <v>109</v>
      </c>
      <c r="F101" s="288">
        <v>77</v>
      </c>
      <c r="G101" s="288">
        <f t="shared" si="13"/>
        <v>109</v>
      </c>
      <c r="H101" s="25">
        <f>F101</f>
        <v>77</v>
      </c>
      <c r="I101" s="36"/>
      <c r="J101" s="27"/>
      <c r="K101" s="36"/>
      <c r="L101" s="27"/>
      <c r="M101" s="36"/>
      <c r="N101" s="27"/>
      <c r="O101" s="36"/>
      <c r="P101" s="27"/>
    </row>
    <row r="102" spans="1:16" ht="26.25" x14ac:dyDescent="0.4">
      <c r="A102" s="23" t="s">
        <v>52</v>
      </c>
      <c r="B102" s="38"/>
      <c r="C102" s="38"/>
      <c r="D102" s="252" t="s">
        <v>149</v>
      </c>
      <c r="E102" s="40"/>
      <c r="F102" s="41"/>
      <c r="G102" s="42"/>
      <c r="H102" s="35"/>
      <c r="I102" s="43">
        <v>2.4099999999999997</v>
      </c>
      <c r="J102" s="44">
        <v>1.77</v>
      </c>
      <c r="K102" s="43">
        <v>5.15</v>
      </c>
      <c r="L102" s="44">
        <v>4.05</v>
      </c>
      <c r="M102" s="43">
        <v>16.97</v>
      </c>
      <c r="N102" s="44">
        <v>12.479999999999999</v>
      </c>
      <c r="O102" s="43">
        <v>126.47999999999999</v>
      </c>
      <c r="P102" s="44">
        <v>95.42</v>
      </c>
    </row>
    <row r="103" spans="1:16" ht="26.25" x14ac:dyDescent="0.4">
      <c r="A103" s="23"/>
      <c r="B103" s="30" t="s">
        <v>25</v>
      </c>
      <c r="C103" s="38"/>
      <c r="D103" s="290"/>
      <c r="E103" s="45">
        <v>32</v>
      </c>
      <c r="F103" s="290">
        <v>24</v>
      </c>
      <c r="G103" s="47">
        <f>E103</f>
        <v>32</v>
      </c>
      <c r="H103" s="290">
        <f>F103</f>
        <v>24</v>
      </c>
      <c r="I103" s="36"/>
      <c r="J103" s="27"/>
      <c r="K103" s="36"/>
      <c r="L103" s="27"/>
      <c r="M103" s="36"/>
      <c r="N103" s="27"/>
      <c r="O103" s="36"/>
      <c r="P103" s="27"/>
    </row>
    <row r="104" spans="1:16" ht="27" thickBot="1" x14ac:dyDescent="0.45">
      <c r="A104" s="48"/>
      <c r="B104" s="38" t="s">
        <v>21</v>
      </c>
      <c r="C104" s="38"/>
      <c r="D104" s="49"/>
      <c r="E104" s="50">
        <v>5</v>
      </c>
      <c r="F104" s="37">
        <v>4</v>
      </c>
      <c r="G104" s="51">
        <f>E104</f>
        <v>5</v>
      </c>
      <c r="H104" s="52">
        <f>F104</f>
        <v>4</v>
      </c>
      <c r="I104" s="53"/>
      <c r="J104" s="54"/>
      <c r="K104" s="53"/>
      <c r="L104" s="54"/>
      <c r="M104" s="53"/>
      <c r="N104" s="54"/>
      <c r="O104" s="53"/>
      <c r="P104" s="54"/>
    </row>
    <row r="105" spans="1:16" ht="27" thickBot="1" x14ac:dyDescent="0.45">
      <c r="A105" s="69" t="s">
        <v>27</v>
      </c>
      <c r="B105" s="70"/>
      <c r="C105" s="70"/>
      <c r="D105" s="58"/>
      <c r="E105" s="58"/>
      <c r="F105" s="58"/>
      <c r="G105" s="13"/>
      <c r="H105" s="58"/>
      <c r="I105" s="61">
        <f t="shared" ref="I105:P105" si="14">SUM(I89:I104)</f>
        <v>10.92</v>
      </c>
      <c r="J105" s="61">
        <f t="shared" si="14"/>
        <v>8.44</v>
      </c>
      <c r="K105" s="61">
        <f t="shared" si="14"/>
        <v>15.31</v>
      </c>
      <c r="L105" s="61">
        <f t="shared" si="14"/>
        <v>11.969999999999999</v>
      </c>
      <c r="M105" s="61">
        <f t="shared" si="14"/>
        <v>72.94</v>
      </c>
      <c r="N105" s="61">
        <f t="shared" si="14"/>
        <v>56.4</v>
      </c>
      <c r="O105" s="61">
        <f t="shared" si="14"/>
        <v>475.14</v>
      </c>
      <c r="P105" s="61">
        <f t="shared" si="14"/>
        <v>368.46</v>
      </c>
    </row>
    <row r="106" spans="1:16" ht="26.25" x14ac:dyDescent="0.4">
      <c r="A106" s="23"/>
      <c r="B106" s="62" t="s">
        <v>28</v>
      </c>
      <c r="C106" s="24"/>
      <c r="D106" s="25"/>
      <c r="E106" s="25"/>
      <c r="F106" s="25"/>
      <c r="G106" s="25"/>
      <c r="H106" s="25"/>
      <c r="I106" s="25"/>
      <c r="J106" s="47"/>
      <c r="K106" s="17"/>
      <c r="L106" s="47"/>
      <c r="M106" s="17"/>
      <c r="N106" s="47"/>
      <c r="O106" s="32"/>
      <c r="P106" s="37"/>
    </row>
    <row r="107" spans="1:16" ht="27" thickBot="1" x14ac:dyDescent="0.45">
      <c r="A107" s="23" t="s">
        <v>83</v>
      </c>
      <c r="B107" s="24"/>
      <c r="C107" s="24"/>
      <c r="D107" s="136" t="s">
        <v>23</v>
      </c>
      <c r="E107" s="46">
        <v>180</v>
      </c>
      <c r="F107" s="46">
        <v>150</v>
      </c>
      <c r="G107" s="25">
        <f>E107</f>
        <v>180</v>
      </c>
      <c r="H107" s="46">
        <f>F107</f>
        <v>150</v>
      </c>
      <c r="I107" s="28">
        <v>5.04</v>
      </c>
      <c r="J107" s="28">
        <v>4.2</v>
      </c>
      <c r="K107" s="54">
        <v>4.5</v>
      </c>
      <c r="L107" s="36">
        <v>3.75</v>
      </c>
      <c r="M107" s="54">
        <v>7.56</v>
      </c>
      <c r="N107" s="36">
        <v>6.3</v>
      </c>
      <c r="O107" s="28">
        <v>91.8</v>
      </c>
      <c r="P107" s="27">
        <v>76.5</v>
      </c>
    </row>
    <row r="108" spans="1:16" ht="27" thickBot="1" x14ac:dyDescent="0.45">
      <c r="A108" s="69" t="s">
        <v>27</v>
      </c>
      <c r="B108" s="70"/>
      <c r="C108" s="70"/>
      <c r="D108" s="13"/>
      <c r="E108" s="13"/>
      <c r="F108" s="13"/>
      <c r="G108" s="13"/>
      <c r="H108" s="71"/>
      <c r="I108" s="72">
        <f t="shared" ref="I108:P108" si="15">SUM(I106:I107)</f>
        <v>5.04</v>
      </c>
      <c r="J108" s="72">
        <f t="shared" si="15"/>
        <v>4.2</v>
      </c>
      <c r="K108" s="72">
        <f t="shared" si="15"/>
        <v>4.5</v>
      </c>
      <c r="L108" s="72">
        <f t="shared" si="15"/>
        <v>3.75</v>
      </c>
      <c r="M108" s="72">
        <f t="shared" si="15"/>
        <v>7.56</v>
      </c>
      <c r="N108" s="72">
        <f t="shared" si="15"/>
        <v>6.3</v>
      </c>
      <c r="O108" s="72">
        <f t="shared" si="15"/>
        <v>91.8</v>
      </c>
      <c r="P108" s="61">
        <f t="shared" si="15"/>
        <v>76.5</v>
      </c>
    </row>
    <row r="109" spans="1:16" ht="26.25" x14ac:dyDescent="0.4">
      <c r="A109" s="14"/>
      <c r="B109" s="15" t="s">
        <v>30</v>
      </c>
      <c r="C109" s="15"/>
      <c r="D109" s="17"/>
      <c r="E109" s="17"/>
      <c r="F109" s="17"/>
      <c r="G109" s="17"/>
      <c r="H109" s="137"/>
      <c r="I109" s="18"/>
      <c r="J109" s="17"/>
      <c r="K109" s="18"/>
      <c r="L109" s="17"/>
      <c r="M109" s="18"/>
      <c r="N109" s="17"/>
      <c r="O109" s="18"/>
      <c r="P109" s="17"/>
    </row>
    <row r="110" spans="1:16" ht="26.25" x14ac:dyDescent="0.4">
      <c r="A110" s="250" t="s">
        <v>267</v>
      </c>
      <c r="B110" s="251"/>
      <c r="C110" s="251"/>
      <c r="D110" s="252" t="s">
        <v>37</v>
      </c>
      <c r="E110" s="253"/>
      <c r="F110" s="253"/>
      <c r="G110" s="253"/>
      <c r="H110" s="257"/>
      <c r="I110" s="259">
        <v>8.67</v>
      </c>
      <c r="J110" s="259">
        <v>7.8</v>
      </c>
      <c r="K110" s="259">
        <v>10.210000000000001</v>
      </c>
      <c r="L110" s="273">
        <v>9.19</v>
      </c>
      <c r="M110" s="259">
        <v>8.65</v>
      </c>
      <c r="N110" s="259">
        <v>7.79</v>
      </c>
      <c r="O110" s="334">
        <v>161.41999999999999</v>
      </c>
      <c r="P110" s="259">
        <v>145.28</v>
      </c>
    </row>
    <row r="111" spans="1:16" ht="26.25" x14ac:dyDescent="0.4">
      <c r="A111" s="266"/>
      <c r="B111" s="267" t="s">
        <v>53</v>
      </c>
      <c r="C111" s="267"/>
      <c r="D111" s="343"/>
      <c r="E111" s="268">
        <v>40</v>
      </c>
      <c r="F111" s="268">
        <v>36</v>
      </c>
      <c r="G111" s="268">
        <v>32</v>
      </c>
      <c r="H111" s="344">
        <v>28.8</v>
      </c>
      <c r="I111" s="345"/>
      <c r="J111" s="345"/>
      <c r="K111" s="346"/>
      <c r="L111" s="347"/>
      <c r="M111" s="346"/>
      <c r="N111" s="346"/>
      <c r="O111" s="348"/>
      <c r="P111" s="346"/>
    </row>
    <row r="112" spans="1:16" ht="26.25" x14ac:dyDescent="0.4">
      <c r="A112" s="266"/>
      <c r="B112" s="349" t="s">
        <v>68</v>
      </c>
      <c r="C112" s="349"/>
      <c r="D112" s="350"/>
      <c r="E112" s="350">
        <v>20</v>
      </c>
      <c r="F112" s="350">
        <v>18</v>
      </c>
      <c r="G112" s="350">
        <v>16</v>
      </c>
      <c r="H112" s="351">
        <v>14.4</v>
      </c>
      <c r="I112" s="268"/>
      <c r="J112" s="268"/>
      <c r="K112" s="268"/>
      <c r="L112" s="352"/>
      <c r="M112" s="268"/>
      <c r="N112" s="352"/>
      <c r="O112" s="353"/>
      <c r="P112" s="354"/>
    </row>
    <row r="113" spans="1:16" ht="26.25" x14ac:dyDescent="0.4">
      <c r="A113" s="266"/>
      <c r="B113" s="267" t="s">
        <v>31</v>
      </c>
      <c r="C113" s="267"/>
      <c r="D113" s="355"/>
      <c r="E113" s="350">
        <v>22.5</v>
      </c>
      <c r="F113" s="268">
        <v>21.28</v>
      </c>
      <c r="G113" s="268">
        <v>16</v>
      </c>
      <c r="H113" s="344">
        <v>15.2</v>
      </c>
      <c r="I113" s="346"/>
      <c r="J113" s="346"/>
      <c r="K113" s="346"/>
      <c r="L113" s="347"/>
      <c r="M113" s="346"/>
      <c r="N113" s="346"/>
      <c r="O113" s="348"/>
      <c r="P113" s="346"/>
    </row>
    <row r="114" spans="1:16" ht="26.25" x14ac:dyDescent="0.4">
      <c r="A114" s="266"/>
      <c r="B114" s="267" t="s">
        <v>32</v>
      </c>
      <c r="C114" s="267"/>
      <c r="D114" s="355"/>
      <c r="E114" s="350">
        <v>10</v>
      </c>
      <c r="F114" s="268">
        <v>9</v>
      </c>
      <c r="G114" s="268">
        <v>8</v>
      </c>
      <c r="H114" s="344">
        <v>7.2</v>
      </c>
      <c r="I114" s="346"/>
      <c r="J114" s="346"/>
      <c r="K114" s="346"/>
      <c r="L114" s="347"/>
      <c r="M114" s="346"/>
      <c r="N114" s="346"/>
      <c r="O114" s="348"/>
      <c r="P114" s="346"/>
    </row>
    <row r="115" spans="1:16" ht="26.25" x14ac:dyDescent="0.4">
      <c r="A115" s="266"/>
      <c r="B115" s="251" t="s">
        <v>33</v>
      </c>
      <c r="C115" s="267"/>
      <c r="D115" s="355"/>
      <c r="E115" s="350">
        <v>5</v>
      </c>
      <c r="F115" s="268">
        <v>4.5</v>
      </c>
      <c r="G115" s="268">
        <v>4</v>
      </c>
      <c r="H115" s="344">
        <v>3.6</v>
      </c>
      <c r="I115" s="346"/>
      <c r="J115" s="346"/>
      <c r="K115" s="346"/>
      <c r="L115" s="347"/>
      <c r="M115" s="346"/>
      <c r="N115" s="346"/>
      <c r="O115" s="348"/>
      <c r="P115" s="346"/>
    </row>
    <row r="116" spans="1:16" ht="26.25" x14ac:dyDescent="0.4">
      <c r="A116" s="266"/>
      <c r="B116" s="251" t="s">
        <v>34</v>
      </c>
      <c r="C116" s="267"/>
      <c r="D116" s="355"/>
      <c r="E116" s="350">
        <v>2.4</v>
      </c>
      <c r="F116" s="268">
        <v>2.2000000000000002</v>
      </c>
      <c r="G116" s="268">
        <f t="shared" ref="G116:G118" si="16">E116</f>
        <v>2.4</v>
      </c>
      <c r="H116" s="344">
        <f t="shared" ref="H116:H117" si="17">F116</f>
        <v>2.2000000000000002</v>
      </c>
      <c r="I116" s="346"/>
      <c r="J116" s="346"/>
      <c r="K116" s="346"/>
      <c r="L116" s="347"/>
      <c r="M116" s="346"/>
      <c r="N116" s="346"/>
      <c r="O116" s="348"/>
      <c r="P116" s="346"/>
    </row>
    <row r="117" spans="1:16" ht="26.25" x14ac:dyDescent="0.4">
      <c r="A117" s="266"/>
      <c r="B117" s="270" t="s">
        <v>67</v>
      </c>
      <c r="C117" s="267"/>
      <c r="D117" s="355"/>
      <c r="E117" s="350">
        <v>150</v>
      </c>
      <c r="F117" s="268">
        <v>135</v>
      </c>
      <c r="G117" s="268">
        <f t="shared" si="16"/>
        <v>150</v>
      </c>
      <c r="H117" s="344">
        <f t="shared" si="17"/>
        <v>135</v>
      </c>
      <c r="I117" s="346"/>
      <c r="J117" s="346"/>
      <c r="K117" s="346"/>
      <c r="L117" s="347"/>
      <c r="M117" s="346"/>
      <c r="N117" s="346"/>
      <c r="O117" s="348"/>
      <c r="P117" s="346"/>
    </row>
    <row r="118" spans="1:16" ht="26.25" x14ac:dyDescent="0.4">
      <c r="A118" s="266"/>
      <c r="B118" s="270" t="s">
        <v>20</v>
      </c>
      <c r="C118" s="267"/>
      <c r="D118" s="355"/>
      <c r="E118" s="350">
        <v>1</v>
      </c>
      <c r="F118" s="268">
        <v>0.5</v>
      </c>
      <c r="G118" s="268">
        <f t="shared" si="16"/>
        <v>1</v>
      </c>
      <c r="H118" s="344">
        <f>F118</f>
        <v>0.5</v>
      </c>
      <c r="I118" s="346"/>
      <c r="J118" s="346"/>
      <c r="K118" s="346"/>
      <c r="L118" s="356"/>
      <c r="M118" s="346"/>
      <c r="N118" s="356"/>
      <c r="O118" s="348"/>
      <c r="P118" s="346"/>
    </row>
    <row r="119" spans="1:16" ht="26.25" x14ac:dyDescent="0.4">
      <c r="A119" s="266"/>
      <c r="B119" s="251" t="s">
        <v>239</v>
      </c>
      <c r="C119" s="251"/>
      <c r="D119" s="330"/>
      <c r="E119" s="80">
        <v>70</v>
      </c>
      <c r="F119" s="25">
        <v>64</v>
      </c>
      <c r="G119" s="25">
        <v>52.5</v>
      </c>
      <c r="H119" s="25">
        <v>46.5</v>
      </c>
      <c r="I119" s="346"/>
      <c r="J119" s="356"/>
      <c r="K119" s="346"/>
      <c r="L119" s="356"/>
      <c r="M119" s="348"/>
      <c r="N119" s="346"/>
      <c r="O119" s="356"/>
      <c r="P119" s="346"/>
    </row>
    <row r="120" spans="1:16" ht="26.25" x14ac:dyDescent="0.4">
      <c r="A120" s="266"/>
      <c r="B120" s="270" t="s">
        <v>19</v>
      </c>
      <c r="C120" s="267"/>
      <c r="D120" s="357"/>
      <c r="E120" s="350">
        <v>2</v>
      </c>
      <c r="F120" s="268">
        <v>1.8</v>
      </c>
      <c r="G120" s="268">
        <f t="shared" ref="G120:G122" si="18">E120</f>
        <v>2</v>
      </c>
      <c r="H120" s="344">
        <f t="shared" ref="H120:H122" si="19">F120</f>
        <v>1.8</v>
      </c>
      <c r="I120" s="346"/>
      <c r="J120" s="356"/>
      <c r="K120" s="346"/>
      <c r="L120" s="356"/>
      <c r="M120" s="348"/>
      <c r="N120" s="346"/>
      <c r="O120" s="356"/>
      <c r="P120" s="346"/>
    </row>
    <row r="121" spans="1:16" ht="26.25" x14ac:dyDescent="0.4">
      <c r="A121" s="266"/>
      <c r="B121" s="270" t="s">
        <v>44</v>
      </c>
      <c r="C121" s="267"/>
      <c r="D121" s="357"/>
      <c r="E121" s="350">
        <v>8</v>
      </c>
      <c r="F121" s="268">
        <v>7.2</v>
      </c>
      <c r="G121" s="268">
        <f t="shared" si="18"/>
        <v>8</v>
      </c>
      <c r="H121" s="344">
        <f t="shared" si="19"/>
        <v>7.2</v>
      </c>
      <c r="I121" s="346"/>
      <c r="J121" s="356"/>
      <c r="K121" s="346"/>
      <c r="L121" s="356"/>
      <c r="M121" s="348"/>
      <c r="N121" s="346"/>
      <c r="O121" s="356"/>
      <c r="P121" s="346"/>
    </row>
    <row r="122" spans="1:16" ht="26.25" x14ac:dyDescent="0.4">
      <c r="A122" s="250"/>
      <c r="B122" s="251" t="s">
        <v>93</v>
      </c>
      <c r="C122" s="251"/>
      <c r="D122" s="330"/>
      <c r="E122" s="261">
        <v>0.2</v>
      </c>
      <c r="F122" s="253">
        <v>0.18</v>
      </c>
      <c r="G122" s="253">
        <f t="shared" si="18"/>
        <v>0.2</v>
      </c>
      <c r="H122" s="257">
        <f t="shared" si="19"/>
        <v>0.18</v>
      </c>
      <c r="I122" s="265"/>
      <c r="J122" s="328"/>
      <c r="K122" s="265"/>
      <c r="L122" s="328"/>
      <c r="M122" s="358"/>
      <c r="N122" s="265"/>
      <c r="O122" s="328"/>
      <c r="P122" s="265"/>
    </row>
    <row r="123" spans="1:16" ht="26.25" x14ac:dyDescent="0.4">
      <c r="A123" s="23" t="s">
        <v>161</v>
      </c>
      <c r="B123" s="38"/>
      <c r="C123" s="41"/>
      <c r="D123" s="25" t="s">
        <v>15</v>
      </c>
      <c r="E123" s="25"/>
      <c r="F123" s="25"/>
      <c r="G123" s="25"/>
      <c r="H123" s="432"/>
      <c r="I123" s="36">
        <v>7.5</v>
      </c>
      <c r="J123" s="28">
        <v>5.63</v>
      </c>
      <c r="K123" s="27">
        <v>5.3</v>
      </c>
      <c r="L123" s="36">
        <v>3.98</v>
      </c>
      <c r="M123" s="28">
        <v>14.66</v>
      </c>
      <c r="N123" s="27">
        <v>11</v>
      </c>
      <c r="O123" s="36">
        <v>227.27</v>
      </c>
      <c r="P123" s="27" t="s">
        <v>163</v>
      </c>
    </row>
    <row r="124" spans="1:16" ht="26.25" x14ac:dyDescent="0.4">
      <c r="A124" s="23"/>
      <c r="B124" s="38" t="s">
        <v>265</v>
      </c>
      <c r="C124" s="41"/>
      <c r="D124" s="25"/>
      <c r="E124" s="25"/>
      <c r="F124" s="25"/>
      <c r="G124" s="25">
        <v>42.8</v>
      </c>
      <c r="H124" s="432">
        <v>38.5</v>
      </c>
      <c r="I124" s="78"/>
      <c r="J124" s="33"/>
      <c r="K124" s="77"/>
      <c r="L124" s="78"/>
      <c r="M124" s="33"/>
      <c r="N124" s="77"/>
      <c r="O124" s="78"/>
      <c r="P124" s="77"/>
    </row>
    <row r="125" spans="1:16" ht="26.25" x14ac:dyDescent="0.4">
      <c r="A125" s="23"/>
      <c r="B125" s="38" t="s">
        <v>31</v>
      </c>
      <c r="C125" s="41"/>
      <c r="D125" s="25"/>
      <c r="E125" s="25">
        <v>139</v>
      </c>
      <c r="F125" s="25">
        <v>104</v>
      </c>
      <c r="G125" s="25">
        <v>90</v>
      </c>
      <c r="H125" s="432">
        <v>68</v>
      </c>
      <c r="I125" s="78"/>
      <c r="J125" s="33"/>
      <c r="K125" s="77"/>
      <c r="L125" s="78"/>
      <c r="M125" s="33"/>
      <c r="N125" s="77"/>
      <c r="O125" s="78"/>
      <c r="P125" s="77"/>
    </row>
    <row r="126" spans="1:16" ht="26.25" x14ac:dyDescent="0.4">
      <c r="A126" s="23"/>
      <c r="B126" s="38" t="s">
        <v>33</v>
      </c>
      <c r="C126" s="41"/>
      <c r="D126" s="25"/>
      <c r="E126" s="25">
        <v>13</v>
      </c>
      <c r="F126" s="25">
        <v>10</v>
      </c>
      <c r="G126" s="25">
        <v>11</v>
      </c>
      <c r="H126" s="432">
        <v>8</v>
      </c>
      <c r="I126" s="78"/>
      <c r="J126" s="33"/>
      <c r="K126" s="77"/>
      <c r="L126" s="78"/>
      <c r="M126" s="33"/>
      <c r="N126" s="77"/>
      <c r="O126" s="78"/>
      <c r="P126" s="77"/>
    </row>
    <row r="127" spans="1:16" ht="26.25" x14ac:dyDescent="0.4">
      <c r="A127" s="23"/>
      <c r="B127" s="251" t="s">
        <v>20</v>
      </c>
      <c r="C127" s="41"/>
      <c r="D127" s="25"/>
      <c r="E127" s="25">
        <v>1</v>
      </c>
      <c r="F127" s="25">
        <v>0.5</v>
      </c>
      <c r="G127" s="25">
        <v>1</v>
      </c>
      <c r="H127" s="432">
        <v>0.5</v>
      </c>
      <c r="I127" s="78"/>
      <c r="J127" s="33"/>
      <c r="K127" s="77"/>
      <c r="L127" s="78"/>
      <c r="M127" s="33"/>
      <c r="N127" s="77"/>
      <c r="O127" s="78"/>
      <c r="P127" s="77"/>
    </row>
    <row r="128" spans="1:16" ht="26.25" x14ac:dyDescent="0.4">
      <c r="A128" s="23"/>
      <c r="B128" s="38" t="s">
        <v>34</v>
      </c>
      <c r="C128" s="41"/>
      <c r="D128" s="25"/>
      <c r="E128" s="25">
        <v>4</v>
      </c>
      <c r="F128" s="25">
        <v>3</v>
      </c>
      <c r="G128" s="25">
        <v>4</v>
      </c>
      <c r="H128" s="432">
        <v>3</v>
      </c>
      <c r="I128" s="78"/>
      <c r="J128" s="33"/>
      <c r="K128" s="77"/>
      <c r="L128" s="78"/>
      <c r="M128" s="33"/>
      <c r="N128" s="77"/>
      <c r="O128" s="78"/>
      <c r="P128" s="77"/>
    </row>
    <row r="129" spans="1:17" ht="26.25" x14ac:dyDescent="0.4">
      <c r="A129" s="23"/>
      <c r="B129" s="38" t="s">
        <v>162</v>
      </c>
      <c r="C129" s="41"/>
      <c r="D129" s="25"/>
      <c r="E129" s="25">
        <v>3</v>
      </c>
      <c r="F129" s="25">
        <v>2</v>
      </c>
      <c r="G129" s="25">
        <v>3</v>
      </c>
      <c r="H129" s="432">
        <v>2</v>
      </c>
      <c r="I129" s="78"/>
      <c r="J129" s="33"/>
      <c r="K129" s="77"/>
      <c r="L129" s="78"/>
      <c r="M129" s="33"/>
      <c r="N129" s="77"/>
      <c r="O129" s="78"/>
      <c r="P129" s="77"/>
    </row>
    <row r="130" spans="1:17" ht="26.25" x14ac:dyDescent="0.4">
      <c r="A130" s="23"/>
      <c r="B130" s="38" t="s">
        <v>32</v>
      </c>
      <c r="C130" s="41"/>
      <c r="D130" s="25"/>
      <c r="E130" s="25">
        <v>31</v>
      </c>
      <c r="F130" s="25">
        <v>24</v>
      </c>
      <c r="G130" s="25">
        <v>24</v>
      </c>
      <c r="H130" s="432">
        <v>18</v>
      </c>
      <c r="I130" s="78"/>
      <c r="J130" s="33"/>
      <c r="K130" s="77"/>
      <c r="L130" s="78"/>
      <c r="M130" s="33"/>
      <c r="N130" s="77"/>
      <c r="O130" s="78"/>
      <c r="P130" s="77"/>
    </row>
    <row r="131" spans="1:17" ht="26.25" x14ac:dyDescent="0.4">
      <c r="A131" s="250" t="s">
        <v>281</v>
      </c>
      <c r="B131" s="38"/>
      <c r="C131" s="38"/>
      <c r="D131" s="443" t="s">
        <v>191</v>
      </c>
      <c r="E131" s="25"/>
      <c r="F131" s="25"/>
      <c r="G131" s="25"/>
      <c r="H131" s="25"/>
      <c r="I131" s="28">
        <v>0.55000000000000004</v>
      </c>
      <c r="J131" s="28">
        <v>0.41</v>
      </c>
      <c r="K131" s="27">
        <v>5.08</v>
      </c>
      <c r="L131" s="36">
        <v>3.81</v>
      </c>
      <c r="M131" s="27">
        <v>0.91</v>
      </c>
      <c r="N131" s="36">
        <v>0.68</v>
      </c>
      <c r="O131" s="27">
        <v>74</v>
      </c>
      <c r="P131" s="67">
        <v>55.5</v>
      </c>
    </row>
    <row r="132" spans="1:17" ht="26.25" x14ac:dyDescent="0.4">
      <c r="A132" s="23"/>
      <c r="B132" s="251" t="s">
        <v>282</v>
      </c>
      <c r="C132" s="38"/>
      <c r="D132" s="423"/>
      <c r="E132" s="25">
        <v>46</v>
      </c>
      <c r="F132" s="25">
        <v>35</v>
      </c>
      <c r="G132" s="25">
        <v>46</v>
      </c>
      <c r="H132" s="25">
        <v>35</v>
      </c>
      <c r="I132" s="28"/>
      <c r="J132" s="28"/>
      <c r="K132" s="27"/>
      <c r="L132" s="36"/>
      <c r="M132" s="27"/>
      <c r="N132" s="36"/>
      <c r="O132" s="27"/>
      <c r="P132" s="67"/>
    </row>
    <row r="133" spans="1:17" ht="26.25" x14ac:dyDescent="0.4">
      <c r="A133" s="23"/>
      <c r="B133" s="251" t="s">
        <v>33</v>
      </c>
      <c r="C133" s="38"/>
      <c r="D133" s="423"/>
      <c r="E133" s="25">
        <v>12</v>
      </c>
      <c r="F133" s="25">
        <v>8</v>
      </c>
      <c r="G133" s="25">
        <v>10</v>
      </c>
      <c r="H133" s="25">
        <v>7</v>
      </c>
      <c r="I133" s="28"/>
      <c r="J133" s="28"/>
      <c r="K133" s="27"/>
      <c r="L133" s="36"/>
      <c r="M133" s="27"/>
      <c r="N133" s="36"/>
      <c r="O133" s="27"/>
      <c r="P133" s="67"/>
    </row>
    <row r="134" spans="1:17" ht="26.25" x14ac:dyDescent="0.4">
      <c r="A134" s="23"/>
      <c r="B134" s="251" t="s">
        <v>34</v>
      </c>
      <c r="C134" s="38"/>
      <c r="D134" s="423"/>
      <c r="E134" s="25">
        <v>5</v>
      </c>
      <c r="F134" s="25">
        <v>4</v>
      </c>
      <c r="G134" s="25">
        <v>5</v>
      </c>
      <c r="H134" s="25">
        <v>4</v>
      </c>
      <c r="I134" s="28"/>
      <c r="J134" s="28"/>
      <c r="K134" s="27"/>
      <c r="L134" s="36"/>
      <c r="M134" s="27"/>
      <c r="N134" s="36"/>
      <c r="O134" s="27"/>
      <c r="P134" s="67"/>
    </row>
    <row r="135" spans="1:17" ht="26.25" x14ac:dyDescent="0.4">
      <c r="A135" s="23" t="s">
        <v>97</v>
      </c>
      <c r="B135" s="38"/>
      <c r="C135" s="38"/>
      <c r="D135" s="264" t="s">
        <v>144</v>
      </c>
      <c r="E135" s="80"/>
      <c r="F135" s="25"/>
      <c r="G135" s="25"/>
      <c r="H135" s="25"/>
      <c r="I135" s="47">
        <v>0.2</v>
      </c>
      <c r="J135" s="25">
        <v>0.17</v>
      </c>
      <c r="K135" s="47"/>
      <c r="L135" s="25"/>
      <c r="M135" s="47">
        <v>4.3499999999999996</v>
      </c>
      <c r="N135" s="25">
        <v>3.63</v>
      </c>
      <c r="O135" s="36">
        <v>17.43</v>
      </c>
      <c r="P135" s="27">
        <v>14.52</v>
      </c>
      <c r="Q135" s="77"/>
    </row>
    <row r="136" spans="1:17" ht="26.25" x14ac:dyDescent="0.4">
      <c r="A136" s="23"/>
      <c r="B136" s="38" t="s">
        <v>75</v>
      </c>
      <c r="C136" s="38"/>
      <c r="D136" s="89"/>
      <c r="E136" s="80">
        <v>24</v>
      </c>
      <c r="F136" s="25">
        <v>21.6</v>
      </c>
      <c r="G136" s="25">
        <f>E136</f>
        <v>24</v>
      </c>
      <c r="H136" s="25">
        <f>F136</f>
        <v>21.6</v>
      </c>
      <c r="I136" s="47"/>
      <c r="J136" s="25"/>
      <c r="K136" s="47"/>
      <c r="L136" s="25"/>
      <c r="M136" s="47"/>
      <c r="N136" s="25"/>
      <c r="O136" s="50"/>
      <c r="P136" s="37"/>
    </row>
    <row r="137" spans="1:17" ht="26.25" x14ac:dyDescent="0.4">
      <c r="A137" s="23"/>
      <c r="B137" s="38" t="s">
        <v>18</v>
      </c>
      <c r="C137" s="38"/>
      <c r="D137" s="89"/>
      <c r="E137" s="80">
        <v>190</v>
      </c>
      <c r="F137" s="25">
        <v>171</v>
      </c>
      <c r="G137" s="25">
        <f>E137</f>
        <v>190</v>
      </c>
      <c r="H137" s="25">
        <f>F137</f>
        <v>171</v>
      </c>
      <c r="I137" s="47"/>
      <c r="J137" s="25"/>
      <c r="K137" s="47"/>
      <c r="L137" s="25"/>
      <c r="M137" s="47"/>
      <c r="N137" s="25"/>
      <c r="O137" s="50"/>
      <c r="P137" s="37"/>
    </row>
    <row r="138" spans="1:17" ht="26.25" x14ac:dyDescent="0.4">
      <c r="A138" s="23"/>
      <c r="B138" s="251" t="s">
        <v>19</v>
      </c>
      <c r="C138" s="38"/>
      <c r="D138" s="89"/>
      <c r="E138" s="80">
        <v>5</v>
      </c>
      <c r="F138" s="25">
        <v>4</v>
      </c>
      <c r="G138" s="25">
        <v>5</v>
      </c>
      <c r="H138" s="25">
        <v>4</v>
      </c>
      <c r="I138" s="47"/>
      <c r="J138" s="25"/>
      <c r="K138" s="25"/>
      <c r="L138" s="25"/>
      <c r="M138" s="25"/>
      <c r="N138" s="25"/>
      <c r="O138" s="37"/>
      <c r="P138" s="51"/>
    </row>
    <row r="139" spans="1:17" ht="27" thickBot="1" x14ac:dyDescent="0.45">
      <c r="A139" s="48" t="s">
        <v>39</v>
      </c>
      <c r="B139" s="90"/>
      <c r="C139" s="90"/>
      <c r="D139" s="91" t="s">
        <v>40</v>
      </c>
      <c r="E139" s="91">
        <v>40</v>
      </c>
      <c r="F139" s="91">
        <v>32</v>
      </c>
      <c r="G139" s="25">
        <f t="shared" ref="G139:H139" si="20">E139</f>
        <v>40</v>
      </c>
      <c r="H139" s="25">
        <f t="shared" si="20"/>
        <v>32</v>
      </c>
      <c r="I139" s="110">
        <v>1.88</v>
      </c>
      <c r="J139" s="54">
        <v>1.5</v>
      </c>
      <c r="K139" s="53">
        <v>0.28000000000000003</v>
      </c>
      <c r="L139" s="54">
        <v>0.22</v>
      </c>
      <c r="M139" s="36">
        <v>19.920000000000002</v>
      </c>
      <c r="N139" s="54">
        <v>15.94</v>
      </c>
      <c r="O139" s="53">
        <v>85.6</v>
      </c>
      <c r="P139" s="54">
        <v>68.48</v>
      </c>
    </row>
    <row r="140" spans="1:17" ht="27" thickBot="1" x14ac:dyDescent="0.45">
      <c r="A140" s="69" t="s">
        <v>27</v>
      </c>
      <c r="B140" s="70"/>
      <c r="C140" s="70"/>
      <c r="D140" s="13"/>
      <c r="E140" s="60"/>
      <c r="F140" s="13"/>
      <c r="G140" s="13"/>
      <c r="H140" s="13"/>
      <c r="I140" s="95">
        <f t="shared" ref="I140:P140" si="21">SUM(I109:I139)</f>
        <v>18.8</v>
      </c>
      <c r="J140" s="139">
        <f t="shared" si="21"/>
        <v>15.51</v>
      </c>
      <c r="K140" s="95">
        <f t="shared" si="21"/>
        <v>20.870000000000005</v>
      </c>
      <c r="L140" s="61">
        <f t="shared" si="21"/>
        <v>17.2</v>
      </c>
      <c r="M140" s="95">
        <f t="shared" si="21"/>
        <v>48.49</v>
      </c>
      <c r="N140" s="61">
        <f t="shared" si="21"/>
        <v>39.04</v>
      </c>
      <c r="O140" s="95">
        <f t="shared" si="21"/>
        <v>565.72</v>
      </c>
      <c r="P140" s="61">
        <f t="shared" si="21"/>
        <v>283.78000000000003</v>
      </c>
    </row>
    <row r="141" spans="1:17" ht="26.25" x14ac:dyDescent="0.4">
      <c r="A141" s="14"/>
      <c r="B141" s="15" t="s">
        <v>41</v>
      </c>
      <c r="C141" s="15"/>
      <c r="D141" s="17"/>
      <c r="E141" s="18"/>
      <c r="F141" s="17"/>
      <c r="G141" s="17"/>
      <c r="H141" s="17"/>
      <c r="I141" s="18"/>
      <c r="J141" s="17"/>
      <c r="K141" s="18"/>
      <c r="L141" s="17"/>
      <c r="M141" s="18"/>
      <c r="N141" s="17"/>
      <c r="O141" s="140"/>
      <c r="P141" s="37"/>
    </row>
    <row r="142" spans="1:17" ht="26.25" x14ac:dyDescent="0.4">
      <c r="A142" s="250" t="s">
        <v>231</v>
      </c>
      <c r="B142" s="251"/>
      <c r="C142" s="390"/>
      <c r="D142" s="253" t="s">
        <v>232</v>
      </c>
      <c r="E142" s="253"/>
      <c r="F142" s="253"/>
      <c r="G142" s="253"/>
      <c r="H142" s="253"/>
      <c r="I142" s="258">
        <v>11.33</v>
      </c>
      <c r="J142" s="259">
        <v>10.199999999999999</v>
      </c>
      <c r="K142" s="258">
        <v>9.73</v>
      </c>
      <c r="L142" s="259">
        <v>8.76</v>
      </c>
      <c r="M142" s="258">
        <v>5.33</v>
      </c>
      <c r="N142" s="259">
        <v>4.8</v>
      </c>
      <c r="O142" s="258">
        <v>154.19999999999999</v>
      </c>
      <c r="P142" s="259">
        <v>138.78</v>
      </c>
    </row>
    <row r="143" spans="1:17" ht="26.25" x14ac:dyDescent="0.4">
      <c r="A143" s="250"/>
      <c r="B143" s="251" t="s">
        <v>67</v>
      </c>
      <c r="C143" s="390"/>
      <c r="D143" s="260"/>
      <c r="E143" s="261">
        <v>140</v>
      </c>
      <c r="F143" s="253">
        <v>126</v>
      </c>
      <c r="G143" s="253">
        <f>E143</f>
        <v>140</v>
      </c>
      <c r="H143" s="253">
        <f>F143</f>
        <v>126</v>
      </c>
      <c r="I143" s="257"/>
      <c r="J143" s="253"/>
      <c r="K143" s="257"/>
      <c r="L143" s="253"/>
      <c r="M143" s="257"/>
      <c r="N143" s="253"/>
      <c r="O143" s="262"/>
      <c r="P143" s="263"/>
    </row>
    <row r="144" spans="1:17" ht="26.25" x14ac:dyDescent="0.4">
      <c r="A144" s="250"/>
      <c r="B144" s="251" t="s">
        <v>102</v>
      </c>
      <c r="C144" s="390"/>
      <c r="D144" s="260"/>
      <c r="E144" s="261">
        <v>50</v>
      </c>
      <c r="F144" s="253">
        <v>45</v>
      </c>
      <c r="G144" s="253">
        <v>45</v>
      </c>
      <c r="H144" s="253">
        <v>40.5</v>
      </c>
      <c r="I144" s="257"/>
      <c r="J144" s="253"/>
      <c r="K144" s="257"/>
      <c r="L144" s="253"/>
      <c r="M144" s="257"/>
      <c r="N144" s="253"/>
      <c r="O144" s="262"/>
      <c r="P144" s="263"/>
    </row>
    <row r="145" spans="1:256" ht="26.25" x14ac:dyDescent="0.4">
      <c r="A145" s="250"/>
      <c r="B145" s="251" t="s">
        <v>31</v>
      </c>
      <c r="C145" s="390"/>
      <c r="D145" s="260"/>
      <c r="E145" s="261">
        <v>126</v>
      </c>
      <c r="F145" s="253">
        <v>113</v>
      </c>
      <c r="G145" s="253">
        <v>90</v>
      </c>
      <c r="H145" s="253">
        <v>80.7</v>
      </c>
      <c r="I145" s="257"/>
      <c r="J145" s="253"/>
      <c r="K145" s="257"/>
      <c r="L145" s="253"/>
      <c r="M145" s="257"/>
      <c r="N145" s="253"/>
      <c r="O145" s="262"/>
      <c r="P145" s="263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  <c r="IO145"/>
      <c r="IP145"/>
      <c r="IQ145"/>
      <c r="IR145"/>
      <c r="IS145"/>
      <c r="IT145"/>
      <c r="IU145"/>
      <c r="IV145"/>
    </row>
    <row r="146" spans="1:256" ht="26.25" x14ac:dyDescent="0.4">
      <c r="A146" s="250"/>
      <c r="B146" s="251" t="s">
        <v>32</v>
      </c>
      <c r="C146" s="390"/>
      <c r="D146" s="260"/>
      <c r="E146" s="261">
        <v>10</v>
      </c>
      <c r="F146" s="253">
        <v>9</v>
      </c>
      <c r="G146" s="253">
        <v>8</v>
      </c>
      <c r="H146" s="253">
        <v>7.2</v>
      </c>
      <c r="I146" s="257"/>
      <c r="J146" s="253"/>
      <c r="K146" s="257"/>
      <c r="L146" s="253"/>
      <c r="M146" s="257"/>
      <c r="N146" s="253"/>
      <c r="O146" s="262"/>
      <c r="P146" s="263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  <c r="IN146"/>
      <c r="IO146"/>
      <c r="IP146"/>
      <c r="IQ146"/>
      <c r="IR146"/>
      <c r="IS146"/>
      <c r="IT146"/>
      <c r="IU146"/>
      <c r="IV146"/>
    </row>
    <row r="147" spans="1:256" ht="26.25" x14ac:dyDescent="0.4">
      <c r="A147" s="250"/>
      <c r="B147" s="251" t="s">
        <v>33</v>
      </c>
      <c r="C147" s="390"/>
      <c r="D147" s="260"/>
      <c r="E147" s="261">
        <v>10</v>
      </c>
      <c r="F147" s="253">
        <v>9</v>
      </c>
      <c r="G147" s="253">
        <v>8</v>
      </c>
      <c r="H147" s="253">
        <v>7.2</v>
      </c>
      <c r="I147" s="257"/>
      <c r="J147" s="253"/>
      <c r="K147" s="257"/>
      <c r="L147" s="253"/>
      <c r="M147" s="257"/>
      <c r="N147" s="253"/>
      <c r="O147" s="262"/>
      <c r="P147" s="263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  <c r="IN147"/>
      <c r="IO147"/>
      <c r="IP147"/>
      <c r="IQ147"/>
      <c r="IR147"/>
      <c r="IS147"/>
      <c r="IT147"/>
      <c r="IU147"/>
      <c r="IV147"/>
    </row>
    <row r="148" spans="1:256" ht="26.25" x14ac:dyDescent="0.4">
      <c r="A148" s="250"/>
      <c r="B148" s="251" t="s">
        <v>21</v>
      </c>
      <c r="C148" s="390"/>
      <c r="D148" s="260"/>
      <c r="E148" s="261">
        <v>4</v>
      </c>
      <c r="F148" s="253">
        <v>3.6</v>
      </c>
      <c r="G148" s="253">
        <f>E148</f>
        <v>4</v>
      </c>
      <c r="H148" s="253">
        <f>F148</f>
        <v>3.6</v>
      </c>
      <c r="I148" s="257"/>
      <c r="J148" s="253"/>
      <c r="K148" s="257"/>
      <c r="L148" s="253"/>
      <c r="M148" s="257"/>
      <c r="N148" s="253"/>
      <c r="O148" s="262"/>
      <c r="P148" s="263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</row>
    <row r="149" spans="1:256" ht="26.25" x14ac:dyDescent="0.4">
      <c r="A149" s="250"/>
      <c r="B149" s="251" t="s">
        <v>35</v>
      </c>
      <c r="C149" s="390"/>
      <c r="D149" s="260"/>
      <c r="E149" s="261">
        <v>0.5</v>
      </c>
      <c r="F149" s="253">
        <v>0.4</v>
      </c>
      <c r="G149" s="253">
        <f>E149</f>
        <v>0.5</v>
      </c>
      <c r="H149" s="253">
        <f>F149</f>
        <v>0.4</v>
      </c>
      <c r="I149" s="257"/>
      <c r="J149" s="253"/>
      <c r="K149" s="257"/>
      <c r="L149" s="253"/>
      <c r="M149" s="257"/>
      <c r="N149" s="253"/>
      <c r="O149" s="262"/>
      <c r="P149" s="263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  <c r="IN149"/>
      <c r="IO149"/>
      <c r="IP149"/>
      <c r="IQ149"/>
      <c r="IR149"/>
      <c r="IS149"/>
      <c r="IT149"/>
      <c r="IU149"/>
      <c r="IV149"/>
    </row>
    <row r="150" spans="1:256" ht="26.25" x14ac:dyDescent="0.4">
      <c r="A150" s="250" t="s">
        <v>211</v>
      </c>
      <c r="B150" s="251"/>
      <c r="C150" s="251"/>
      <c r="D150" s="264" t="s">
        <v>191</v>
      </c>
      <c r="E150" s="283"/>
      <c r="F150" s="253"/>
      <c r="G150" s="253"/>
      <c r="H150" s="282"/>
      <c r="I150" s="258"/>
      <c r="J150" s="259"/>
      <c r="K150" s="258"/>
      <c r="L150" s="259"/>
      <c r="M150" s="258"/>
      <c r="N150" s="259"/>
      <c r="O150" s="258"/>
      <c r="P150" s="259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  <c r="IO150"/>
      <c r="IP150"/>
      <c r="IQ150"/>
      <c r="IR150"/>
      <c r="IS150"/>
      <c r="IT150"/>
      <c r="IU150"/>
      <c r="IV150"/>
    </row>
    <row r="151" spans="1:256" ht="26.25" x14ac:dyDescent="0.4">
      <c r="A151" s="250"/>
      <c r="B151" s="251" t="s">
        <v>50</v>
      </c>
      <c r="C151" s="251"/>
      <c r="D151" s="260"/>
      <c r="E151" s="261">
        <v>45</v>
      </c>
      <c r="F151" s="253">
        <v>40</v>
      </c>
      <c r="G151" s="253">
        <v>45</v>
      </c>
      <c r="H151" s="282">
        <v>40</v>
      </c>
      <c r="I151" s="258"/>
      <c r="J151" s="259"/>
      <c r="K151" s="258"/>
      <c r="L151" s="259"/>
      <c r="M151" s="258"/>
      <c r="N151" s="259"/>
      <c r="O151" s="258"/>
      <c r="P151" s="259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  <c r="IN151"/>
      <c r="IO151"/>
      <c r="IP151"/>
      <c r="IQ151"/>
      <c r="IR151"/>
      <c r="IS151"/>
      <c r="IT151"/>
      <c r="IU151"/>
      <c r="IV151"/>
    </row>
    <row r="152" spans="1:256" ht="26.25" x14ac:dyDescent="0.4">
      <c r="A152" s="250"/>
      <c r="B152" s="251" t="s">
        <v>206</v>
      </c>
      <c r="C152" s="251"/>
      <c r="D152" s="260"/>
      <c r="E152" s="261">
        <v>1</v>
      </c>
      <c r="F152" s="253">
        <v>0.7</v>
      </c>
      <c r="G152" s="253">
        <v>1</v>
      </c>
      <c r="H152" s="282">
        <v>0.7</v>
      </c>
      <c r="I152" s="258"/>
      <c r="J152" s="259"/>
      <c r="K152" s="258"/>
      <c r="L152" s="259"/>
      <c r="M152" s="258"/>
      <c r="N152" s="259"/>
      <c r="O152" s="258"/>
      <c r="P152" s="259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  <c r="IN152"/>
      <c r="IO152"/>
      <c r="IP152"/>
      <c r="IQ152"/>
      <c r="IR152"/>
      <c r="IS152"/>
      <c r="IT152"/>
      <c r="IU152"/>
      <c r="IV152"/>
    </row>
    <row r="153" spans="1:256" ht="26.25" x14ac:dyDescent="0.4">
      <c r="A153" s="250"/>
      <c r="B153" s="251" t="s">
        <v>212</v>
      </c>
      <c r="C153" s="251"/>
      <c r="D153" s="260"/>
      <c r="E153" s="261">
        <v>2</v>
      </c>
      <c r="F153" s="253">
        <v>1.5</v>
      </c>
      <c r="G153" s="253">
        <v>2</v>
      </c>
      <c r="H153" s="282">
        <v>1.5</v>
      </c>
      <c r="I153" s="258"/>
      <c r="J153" s="259"/>
      <c r="K153" s="258"/>
      <c r="L153" s="259"/>
      <c r="M153" s="258"/>
      <c r="N153" s="259"/>
      <c r="O153" s="258"/>
      <c r="P153" s="259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  <c r="IN153"/>
      <c r="IO153"/>
      <c r="IP153"/>
      <c r="IQ153"/>
      <c r="IR153"/>
      <c r="IS153"/>
      <c r="IT153"/>
      <c r="IU153"/>
      <c r="IV153"/>
    </row>
    <row r="154" spans="1:256" ht="26.25" x14ac:dyDescent="0.4">
      <c r="A154" s="250"/>
      <c r="B154" s="251" t="s">
        <v>19</v>
      </c>
      <c r="C154" s="251"/>
      <c r="D154" s="260"/>
      <c r="E154" s="261">
        <v>10</v>
      </c>
      <c r="F154" s="253">
        <v>7.5</v>
      </c>
      <c r="G154" s="253">
        <v>10</v>
      </c>
      <c r="H154" s="282">
        <v>7.5</v>
      </c>
      <c r="I154" s="258"/>
      <c r="J154" s="259"/>
      <c r="K154" s="258"/>
      <c r="L154" s="259"/>
      <c r="M154" s="258"/>
      <c r="N154" s="259"/>
      <c r="O154" s="258"/>
      <c r="P154" s="259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  <c r="IN154"/>
      <c r="IO154"/>
      <c r="IP154"/>
      <c r="IQ154"/>
      <c r="IR154"/>
      <c r="IS154"/>
      <c r="IT154"/>
      <c r="IU154"/>
      <c r="IV154"/>
    </row>
    <row r="155" spans="1:256" ht="26.25" x14ac:dyDescent="0.4">
      <c r="A155" s="250"/>
      <c r="B155" s="251" t="s">
        <v>21</v>
      </c>
      <c r="C155" s="251"/>
      <c r="D155" s="260"/>
      <c r="E155" s="261">
        <v>5</v>
      </c>
      <c r="F155" s="253">
        <v>3.8</v>
      </c>
      <c r="G155" s="253">
        <v>5</v>
      </c>
      <c r="H155" s="282">
        <v>3.8</v>
      </c>
      <c r="I155" s="258"/>
      <c r="J155" s="259"/>
      <c r="K155" s="258"/>
      <c r="L155" s="259"/>
      <c r="M155" s="258"/>
      <c r="N155" s="259"/>
      <c r="O155" s="258"/>
      <c r="P155" s="259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  <c r="IN155"/>
      <c r="IO155"/>
      <c r="IP155"/>
      <c r="IQ155"/>
      <c r="IR155"/>
      <c r="IS155"/>
      <c r="IT155"/>
      <c r="IU155"/>
      <c r="IV155"/>
    </row>
    <row r="156" spans="1:256" ht="26.25" x14ac:dyDescent="0.4">
      <c r="A156" s="250"/>
      <c r="B156" s="251" t="s">
        <v>17</v>
      </c>
      <c r="C156" s="251"/>
      <c r="D156" s="260"/>
      <c r="E156" s="261">
        <v>5</v>
      </c>
      <c r="F156" s="253">
        <v>3.8</v>
      </c>
      <c r="G156" s="253">
        <v>5</v>
      </c>
      <c r="H156" s="282">
        <v>3.8</v>
      </c>
      <c r="I156" s="258"/>
      <c r="J156" s="259"/>
      <c r="K156" s="258"/>
      <c r="L156" s="259"/>
      <c r="M156" s="258"/>
      <c r="N156" s="259"/>
      <c r="O156" s="258"/>
      <c r="P156" s="259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  <c r="IN156"/>
      <c r="IO156"/>
      <c r="IP156"/>
      <c r="IQ156"/>
      <c r="IR156"/>
      <c r="IS156"/>
      <c r="IT156"/>
      <c r="IU156"/>
      <c r="IV156"/>
    </row>
    <row r="157" spans="1:256" ht="26.25" x14ac:dyDescent="0.4">
      <c r="A157" s="250"/>
      <c r="B157" s="251" t="s">
        <v>214</v>
      </c>
      <c r="C157" s="251"/>
      <c r="D157" s="260"/>
      <c r="E157" s="261">
        <v>2</v>
      </c>
      <c r="F157" s="253">
        <v>2</v>
      </c>
      <c r="G157" s="253">
        <v>2</v>
      </c>
      <c r="H157" s="282">
        <v>2</v>
      </c>
      <c r="I157" s="258"/>
      <c r="J157" s="259"/>
      <c r="K157" s="258"/>
      <c r="L157" s="259"/>
      <c r="M157" s="258"/>
      <c r="N157" s="259"/>
      <c r="O157" s="258"/>
      <c r="P157" s="259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  <c r="IN157"/>
      <c r="IO157"/>
      <c r="IP157"/>
      <c r="IQ157"/>
      <c r="IR157"/>
      <c r="IS157"/>
      <c r="IT157"/>
      <c r="IU157"/>
      <c r="IV157"/>
    </row>
    <row r="158" spans="1:256" ht="26.25" x14ac:dyDescent="0.4">
      <c r="A158" s="250"/>
      <c r="B158" s="251" t="s">
        <v>213</v>
      </c>
      <c r="C158" s="251"/>
      <c r="D158" s="260"/>
      <c r="E158" s="261">
        <v>2</v>
      </c>
      <c r="F158" s="253">
        <v>2</v>
      </c>
      <c r="G158" s="253">
        <v>2</v>
      </c>
      <c r="H158" s="282">
        <v>2</v>
      </c>
      <c r="I158" s="258"/>
      <c r="J158" s="259"/>
      <c r="K158" s="258"/>
      <c r="L158" s="259"/>
      <c r="M158" s="258"/>
      <c r="N158" s="259"/>
      <c r="O158" s="258"/>
      <c r="P158" s="259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  <c r="IN158"/>
      <c r="IO158"/>
      <c r="IP158"/>
      <c r="IQ158"/>
      <c r="IR158"/>
      <c r="IS158"/>
      <c r="IT158"/>
      <c r="IU158"/>
      <c r="IV158"/>
    </row>
    <row r="159" spans="1:256" ht="26.25" x14ac:dyDescent="0.4">
      <c r="A159" s="250"/>
      <c r="B159" s="251" t="s">
        <v>35</v>
      </c>
      <c r="C159" s="251"/>
      <c r="D159" s="260"/>
      <c r="E159" s="261">
        <v>0.7</v>
      </c>
      <c r="F159" s="253">
        <v>0.5</v>
      </c>
      <c r="G159" s="253">
        <v>0.7</v>
      </c>
      <c r="H159" s="282">
        <v>0.5</v>
      </c>
      <c r="I159" s="258"/>
      <c r="J159" s="259"/>
      <c r="K159" s="258"/>
      <c r="L159" s="259"/>
      <c r="M159" s="258"/>
      <c r="N159" s="259"/>
      <c r="O159" s="258"/>
      <c r="P159" s="2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  <c r="IN159"/>
      <c r="IO159"/>
      <c r="IP159"/>
      <c r="IQ159"/>
      <c r="IR159"/>
      <c r="IS159"/>
      <c r="IT159"/>
      <c r="IU159"/>
      <c r="IV159"/>
    </row>
    <row r="160" spans="1:256" ht="26.25" x14ac:dyDescent="0.4">
      <c r="A160" s="250"/>
      <c r="B160" s="251" t="s">
        <v>207</v>
      </c>
      <c r="C160" s="251"/>
      <c r="D160" s="260"/>
      <c r="E160" s="261">
        <v>1</v>
      </c>
      <c r="F160" s="253">
        <v>0.7</v>
      </c>
      <c r="G160" s="253">
        <v>1</v>
      </c>
      <c r="H160" s="282">
        <v>0.7</v>
      </c>
      <c r="I160" s="258"/>
      <c r="J160" s="259"/>
      <c r="K160" s="258"/>
      <c r="L160" s="259"/>
      <c r="M160" s="258"/>
      <c r="N160" s="259"/>
      <c r="O160" s="258"/>
      <c r="P160" s="259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  <c r="IN160"/>
      <c r="IO160"/>
      <c r="IP160"/>
      <c r="IQ160"/>
      <c r="IR160"/>
      <c r="IS160"/>
      <c r="IT160"/>
      <c r="IU160"/>
      <c r="IV160"/>
    </row>
    <row r="161" spans="1:256" ht="26.25" x14ac:dyDescent="0.4">
      <c r="A161" s="250"/>
      <c r="B161" s="251" t="s">
        <v>18</v>
      </c>
      <c r="C161" s="251"/>
      <c r="D161" s="260"/>
      <c r="E161" s="261">
        <v>11.5</v>
      </c>
      <c r="F161" s="253">
        <v>8.6999999999999993</v>
      </c>
      <c r="G161" s="253">
        <v>11.5</v>
      </c>
      <c r="H161" s="282">
        <v>8.6999999999999993</v>
      </c>
      <c r="I161" s="258"/>
      <c r="J161" s="259"/>
      <c r="K161" s="258"/>
      <c r="L161" s="259"/>
      <c r="M161" s="258"/>
      <c r="N161" s="259"/>
      <c r="O161" s="258"/>
      <c r="P161" s="259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  <c r="IN161"/>
      <c r="IO161"/>
      <c r="IP161"/>
      <c r="IQ161"/>
      <c r="IR161"/>
      <c r="IS161"/>
      <c r="IT161"/>
      <c r="IU161"/>
      <c r="IV161"/>
    </row>
    <row r="162" spans="1:256" ht="26.25" x14ac:dyDescent="0.4">
      <c r="A162" s="23" t="s">
        <v>25</v>
      </c>
      <c r="B162" s="24"/>
      <c r="C162" s="24"/>
      <c r="D162" s="254" t="s">
        <v>139</v>
      </c>
      <c r="E162" s="26">
        <v>32</v>
      </c>
      <c r="F162" s="25">
        <v>24</v>
      </c>
      <c r="G162" s="25">
        <f>E162</f>
        <v>32</v>
      </c>
      <c r="H162" s="25">
        <f>F162</f>
        <v>24</v>
      </c>
      <c r="I162" s="27">
        <v>2.4300000000000002</v>
      </c>
      <c r="J162" s="27">
        <v>1.86</v>
      </c>
      <c r="K162" s="36">
        <v>0.3</v>
      </c>
      <c r="L162" s="27">
        <v>0.23</v>
      </c>
      <c r="M162" s="27">
        <v>14.64</v>
      </c>
      <c r="N162" s="27">
        <v>11.22</v>
      </c>
      <c r="O162" s="27">
        <v>72.599999999999994</v>
      </c>
      <c r="P162" s="27">
        <v>55.66</v>
      </c>
    </row>
    <row r="163" spans="1:256" s="2" customFormat="1" ht="26.25" x14ac:dyDescent="0.4">
      <c r="A163" s="23" t="s">
        <v>269</v>
      </c>
      <c r="B163" s="38"/>
      <c r="C163" s="38"/>
      <c r="D163" s="429" t="s">
        <v>37</v>
      </c>
      <c r="E163" s="25"/>
      <c r="F163" s="25"/>
      <c r="G163" s="25"/>
      <c r="H163" s="25"/>
      <c r="I163" s="36">
        <v>0.68</v>
      </c>
      <c r="J163" s="27">
        <v>0.61</v>
      </c>
      <c r="K163" s="36"/>
      <c r="L163" s="27"/>
      <c r="M163" s="36">
        <v>21.01</v>
      </c>
      <c r="N163" s="27">
        <v>18.91</v>
      </c>
      <c r="O163" s="36">
        <v>46.87</v>
      </c>
      <c r="P163" s="27">
        <v>42.18</v>
      </c>
    </row>
    <row r="164" spans="1:256" s="101" customFormat="1" ht="26.25" x14ac:dyDescent="0.4">
      <c r="A164" s="23"/>
      <c r="B164" s="38" t="s">
        <v>270</v>
      </c>
      <c r="C164" s="38"/>
      <c r="D164" s="429"/>
      <c r="E164" s="25">
        <v>9</v>
      </c>
      <c r="F164" s="25">
        <v>7</v>
      </c>
      <c r="G164" s="25">
        <f>E164</f>
        <v>9</v>
      </c>
      <c r="H164" s="25">
        <f>F164</f>
        <v>7</v>
      </c>
      <c r="I164" s="36"/>
      <c r="J164" s="27"/>
      <c r="K164" s="36"/>
      <c r="L164" s="27"/>
      <c r="M164" s="36"/>
      <c r="N164" s="27"/>
      <c r="O164" s="36"/>
      <c r="P164" s="27"/>
    </row>
    <row r="165" spans="1:256" s="101" customFormat="1" ht="26.25" x14ac:dyDescent="0.4">
      <c r="A165" s="23"/>
      <c r="B165" s="38" t="s">
        <v>19</v>
      </c>
      <c r="C165" s="38"/>
      <c r="D165" s="429"/>
      <c r="E165" s="25">
        <v>8</v>
      </c>
      <c r="F165" s="25">
        <v>6</v>
      </c>
      <c r="G165" s="25">
        <f t="shared" ref="G165:G166" si="22">E165</f>
        <v>8</v>
      </c>
      <c r="H165" s="25">
        <f>F165</f>
        <v>6</v>
      </c>
      <c r="I165" s="36"/>
      <c r="J165" s="27"/>
      <c r="K165" s="36"/>
      <c r="L165" s="27"/>
      <c r="M165" s="36"/>
      <c r="N165" s="27"/>
      <c r="O165" s="36"/>
      <c r="P165" s="27"/>
    </row>
    <row r="166" spans="1:256" s="101" customFormat="1" ht="26.25" x14ac:dyDescent="0.4">
      <c r="A166" s="23"/>
      <c r="B166" s="38" t="s">
        <v>18</v>
      </c>
      <c r="C166" s="38"/>
      <c r="D166" s="429"/>
      <c r="E166" s="25">
        <v>217</v>
      </c>
      <c r="F166" s="25">
        <v>182.5</v>
      </c>
      <c r="G166" s="25">
        <f t="shared" si="22"/>
        <v>217</v>
      </c>
      <c r="H166" s="25">
        <f>F166</f>
        <v>182.5</v>
      </c>
      <c r="I166" s="36"/>
      <c r="J166" s="27"/>
      <c r="K166" s="36"/>
      <c r="L166" s="27"/>
      <c r="M166" s="36"/>
      <c r="N166" s="27"/>
      <c r="O166" s="36"/>
      <c r="P166" s="27"/>
    </row>
    <row r="167" spans="1:256" ht="27" thickBot="1" x14ac:dyDescent="0.45">
      <c r="A167" s="23" t="s">
        <v>208</v>
      </c>
      <c r="B167" s="38"/>
      <c r="C167" s="38"/>
      <c r="D167" s="424" t="s">
        <v>92</v>
      </c>
      <c r="E167" s="25">
        <v>200</v>
      </c>
      <c r="F167" s="25">
        <v>200</v>
      </c>
      <c r="G167" s="25">
        <f t="shared" ref="G167" si="23">E167</f>
        <v>200</v>
      </c>
      <c r="H167" s="25">
        <f>F167</f>
        <v>200</v>
      </c>
      <c r="I167" s="36">
        <v>0.86</v>
      </c>
      <c r="J167" s="27">
        <v>0.86</v>
      </c>
      <c r="K167" s="36"/>
      <c r="L167" s="27"/>
      <c r="M167" s="36">
        <v>21.02</v>
      </c>
      <c r="N167" s="27">
        <v>21.02</v>
      </c>
      <c r="O167" s="36">
        <v>88.66</v>
      </c>
      <c r="P167" s="27">
        <v>88.66</v>
      </c>
    </row>
    <row r="168" spans="1:256" ht="27" thickBot="1" x14ac:dyDescent="0.45">
      <c r="A168" s="69" t="s">
        <v>27</v>
      </c>
      <c r="B168" s="70"/>
      <c r="C168" s="70"/>
      <c r="D168" s="60"/>
      <c r="E168" s="60"/>
      <c r="F168" s="60"/>
      <c r="G168" s="60"/>
      <c r="H168" s="94"/>
      <c r="I168" s="117">
        <f t="shared" ref="I168:P168" si="24">SUM(I141:I167)</f>
        <v>15.299999999999999</v>
      </c>
      <c r="J168" s="117">
        <f t="shared" si="24"/>
        <v>13.529999999999998</v>
      </c>
      <c r="K168" s="117">
        <f t="shared" si="24"/>
        <v>10.030000000000001</v>
      </c>
      <c r="L168" s="117">
        <f t="shared" si="24"/>
        <v>8.99</v>
      </c>
      <c r="M168" s="117">
        <f t="shared" si="24"/>
        <v>62</v>
      </c>
      <c r="N168" s="117">
        <f t="shared" si="24"/>
        <v>55.95</v>
      </c>
      <c r="O168" s="117">
        <f t="shared" si="24"/>
        <v>362.32999999999993</v>
      </c>
      <c r="P168" s="117">
        <f t="shared" si="24"/>
        <v>325.27999999999997</v>
      </c>
    </row>
    <row r="169" spans="1:256" ht="27" thickBot="1" x14ac:dyDescent="0.45">
      <c r="A169" s="147" t="s">
        <v>46</v>
      </c>
      <c r="B169" s="148"/>
      <c r="C169" s="90"/>
      <c r="D169" s="115"/>
      <c r="E169" s="116"/>
      <c r="F169" s="60"/>
      <c r="G169" s="60"/>
      <c r="H169" s="94"/>
      <c r="I169" s="61">
        <f t="shared" ref="I169:P169" si="25">SUM(I168+I140+I108+I105)</f>
        <v>50.06</v>
      </c>
      <c r="J169" s="61">
        <f t="shared" si="25"/>
        <v>41.68</v>
      </c>
      <c r="K169" s="61">
        <f t="shared" si="25"/>
        <v>50.710000000000008</v>
      </c>
      <c r="L169" s="61">
        <f t="shared" si="25"/>
        <v>41.91</v>
      </c>
      <c r="M169" s="61">
        <f t="shared" si="25"/>
        <v>190.99</v>
      </c>
      <c r="N169" s="61">
        <f t="shared" si="25"/>
        <v>157.69</v>
      </c>
      <c r="O169" s="61">
        <f t="shared" si="25"/>
        <v>1494.9899999999998</v>
      </c>
      <c r="P169" s="61">
        <f t="shared" si="25"/>
        <v>1054.02</v>
      </c>
    </row>
    <row r="170" spans="1:256" ht="26.25" x14ac:dyDescent="0.4">
      <c r="A170" s="149"/>
      <c r="B170" s="62"/>
      <c r="C170" s="24"/>
      <c r="D170" s="118"/>
      <c r="E170" s="119"/>
      <c r="F170" s="47"/>
      <c r="G170" s="47"/>
      <c r="H170" s="47"/>
      <c r="I170" s="120"/>
      <c r="J170" s="120"/>
      <c r="K170" s="120"/>
      <c r="L170" s="120"/>
      <c r="M170" s="120"/>
      <c r="N170" s="120"/>
      <c r="O170" s="120"/>
      <c r="P170" s="120"/>
    </row>
    <row r="171" spans="1:256" ht="27" thickBot="1" x14ac:dyDescent="0.45">
      <c r="A171" s="62" t="s">
        <v>62</v>
      </c>
      <c r="B171" s="62"/>
      <c r="C171" s="24"/>
      <c r="D171" s="118"/>
      <c r="E171" s="119"/>
      <c r="F171" s="47"/>
      <c r="G171" s="47"/>
      <c r="H171" s="47"/>
      <c r="I171" s="120"/>
      <c r="J171" s="120"/>
      <c r="K171" s="120"/>
      <c r="L171" s="120"/>
      <c r="M171" s="120"/>
      <c r="N171" s="120"/>
      <c r="O171" s="120"/>
      <c r="P171" s="120"/>
    </row>
    <row r="172" spans="1:256" ht="52.5" customHeight="1" x14ac:dyDescent="0.4">
      <c r="A172" s="453" t="s">
        <v>0</v>
      </c>
      <c r="B172" s="454"/>
      <c r="C172" s="455"/>
      <c r="D172" s="7" t="s">
        <v>1</v>
      </c>
      <c r="E172" s="468" t="s">
        <v>2</v>
      </c>
      <c r="F172" s="469"/>
      <c r="G172" s="468" t="s">
        <v>2</v>
      </c>
      <c r="H172" s="469"/>
      <c r="I172" s="471" t="s">
        <v>3</v>
      </c>
      <c r="J172" s="472"/>
      <c r="K172" s="472"/>
      <c r="L172" s="472"/>
      <c r="M172" s="472"/>
      <c r="N172" s="473"/>
      <c r="O172" s="447" t="s">
        <v>4</v>
      </c>
      <c r="P172" s="448"/>
      <c r="Q172" s="2"/>
    </row>
    <row r="173" spans="1:256" ht="27" thickBot="1" x14ac:dyDescent="0.45">
      <c r="A173" s="456"/>
      <c r="B173" s="457"/>
      <c r="C173" s="458"/>
      <c r="D173" s="46" t="s">
        <v>5</v>
      </c>
      <c r="E173" s="449" t="s">
        <v>6</v>
      </c>
      <c r="F173" s="450"/>
      <c r="G173" s="449" t="s">
        <v>6</v>
      </c>
      <c r="H173" s="450"/>
      <c r="I173" s="474"/>
      <c r="J173" s="475"/>
      <c r="K173" s="475"/>
      <c r="L173" s="475"/>
      <c r="M173" s="475"/>
      <c r="N173" s="476"/>
      <c r="O173" s="477" t="s">
        <v>7</v>
      </c>
      <c r="P173" s="478"/>
      <c r="Q173" s="2"/>
    </row>
    <row r="174" spans="1:256" ht="27" thickBot="1" x14ac:dyDescent="0.45">
      <c r="A174" s="456"/>
      <c r="B174" s="457"/>
      <c r="C174" s="458"/>
      <c r="D174" s="462"/>
      <c r="E174" s="466" t="s">
        <v>8</v>
      </c>
      <c r="F174" s="467"/>
      <c r="G174" s="466" t="s">
        <v>9</v>
      </c>
      <c r="H174" s="467"/>
      <c r="I174" s="451" t="s">
        <v>10</v>
      </c>
      <c r="J174" s="452"/>
      <c r="K174" s="451" t="s">
        <v>11</v>
      </c>
      <c r="L174" s="452"/>
      <c r="M174" s="451" t="s">
        <v>12</v>
      </c>
      <c r="N174" s="452"/>
      <c r="O174" s="479" t="s">
        <v>13</v>
      </c>
      <c r="P174" s="480"/>
      <c r="Q174" s="2"/>
    </row>
    <row r="175" spans="1:256" ht="27" thickBot="1" x14ac:dyDescent="0.45">
      <c r="A175" s="459"/>
      <c r="B175" s="460"/>
      <c r="C175" s="461"/>
      <c r="D175" s="463"/>
      <c r="E175" s="150" t="s">
        <v>58</v>
      </c>
      <c r="F175" s="151" t="s">
        <v>59</v>
      </c>
      <c r="G175" s="152" t="s">
        <v>58</v>
      </c>
      <c r="H175" s="151" t="s">
        <v>59</v>
      </c>
      <c r="I175" s="12" t="s">
        <v>58</v>
      </c>
      <c r="J175" s="13" t="s">
        <v>59</v>
      </c>
      <c r="K175" s="12" t="s">
        <v>58</v>
      </c>
      <c r="L175" s="13" t="s">
        <v>59</v>
      </c>
      <c r="M175" s="12" t="s">
        <v>58</v>
      </c>
      <c r="N175" s="13" t="s">
        <v>59</v>
      </c>
      <c r="O175" s="12" t="s">
        <v>58</v>
      </c>
      <c r="P175" s="13" t="s">
        <v>59</v>
      </c>
      <c r="Q175" s="2"/>
    </row>
    <row r="176" spans="1:256" ht="26.25" x14ac:dyDescent="0.4">
      <c r="A176" s="14"/>
      <c r="B176" s="15" t="s">
        <v>14</v>
      </c>
      <c r="C176" s="16"/>
      <c r="D176" s="7"/>
      <c r="E176" s="75"/>
      <c r="F176" s="75"/>
      <c r="G176" s="18"/>
      <c r="H176" s="153"/>
      <c r="I176" s="19"/>
      <c r="J176" s="153"/>
      <c r="K176" s="19"/>
      <c r="L176" s="20"/>
      <c r="M176" s="19"/>
      <c r="N176" s="154"/>
      <c r="O176" s="155"/>
      <c r="P176" s="22"/>
    </row>
    <row r="177" spans="1:16" ht="26.25" x14ac:dyDescent="0.4">
      <c r="A177" s="250" t="s">
        <v>90</v>
      </c>
      <c r="B177" s="251"/>
      <c r="C177" s="251"/>
      <c r="D177" s="271" t="s">
        <v>148</v>
      </c>
      <c r="E177" s="272"/>
      <c r="F177" s="253"/>
      <c r="G177" s="253"/>
      <c r="H177" s="253"/>
      <c r="I177" s="273">
        <v>13.5</v>
      </c>
      <c r="J177" s="259">
        <v>9.01</v>
      </c>
      <c r="K177" s="258">
        <v>18.760000000000002</v>
      </c>
      <c r="L177" s="259">
        <v>12.51</v>
      </c>
      <c r="M177" s="258">
        <v>3.36</v>
      </c>
      <c r="N177" s="259">
        <v>2.2400000000000002</v>
      </c>
      <c r="O177" s="258">
        <v>234.37</v>
      </c>
      <c r="P177" s="259">
        <v>156.25</v>
      </c>
    </row>
    <row r="178" spans="1:16" ht="26.25" x14ac:dyDescent="0.4">
      <c r="A178" s="250"/>
      <c r="B178" s="251" t="s">
        <v>43</v>
      </c>
      <c r="C178" s="251"/>
      <c r="D178" s="271"/>
      <c r="E178" s="272">
        <v>112.5</v>
      </c>
      <c r="F178" s="253">
        <v>75</v>
      </c>
      <c r="G178" s="253">
        <v>112.5</v>
      </c>
      <c r="H178" s="253">
        <v>75</v>
      </c>
      <c r="I178" s="273"/>
      <c r="J178" s="259"/>
      <c r="K178" s="258"/>
      <c r="L178" s="259"/>
      <c r="M178" s="258"/>
      <c r="N178" s="259"/>
      <c r="O178" s="258"/>
      <c r="P178" s="259"/>
    </row>
    <row r="179" spans="1:16" ht="26.25" x14ac:dyDescent="0.4">
      <c r="A179" s="250"/>
      <c r="B179" s="251" t="s">
        <v>17</v>
      </c>
      <c r="C179" s="251"/>
      <c r="D179" s="271"/>
      <c r="E179" s="272">
        <v>59.5</v>
      </c>
      <c r="F179" s="253">
        <v>39.6</v>
      </c>
      <c r="G179" s="253">
        <f>E179</f>
        <v>59.5</v>
      </c>
      <c r="H179" s="253">
        <f>F179</f>
        <v>39.6</v>
      </c>
      <c r="I179" s="273"/>
      <c r="J179" s="259"/>
      <c r="K179" s="258"/>
      <c r="L179" s="259"/>
      <c r="M179" s="258"/>
      <c r="N179" s="259"/>
      <c r="O179" s="258"/>
      <c r="P179" s="259"/>
    </row>
    <row r="180" spans="1:16" ht="26.25" x14ac:dyDescent="0.4">
      <c r="A180" s="250"/>
      <c r="B180" s="270" t="s">
        <v>20</v>
      </c>
      <c r="C180" s="251"/>
      <c r="D180" s="271"/>
      <c r="E180" s="272">
        <v>1</v>
      </c>
      <c r="F180" s="253">
        <v>0.5</v>
      </c>
      <c r="G180" s="253">
        <f t="shared" ref="G180:G181" si="26">E180</f>
        <v>1</v>
      </c>
      <c r="H180" s="253">
        <f>F180</f>
        <v>0.5</v>
      </c>
      <c r="I180" s="273"/>
      <c r="J180" s="259"/>
      <c r="K180" s="258"/>
      <c r="L180" s="259"/>
      <c r="M180" s="258"/>
      <c r="N180" s="259"/>
      <c r="O180" s="258"/>
      <c r="P180" s="259"/>
    </row>
    <row r="181" spans="1:16" ht="26.25" x14ac:dyDescent="0.4">
      <c r="A181" s="250"/>
      <c r="B181" s="251" t="s">
        <v>21</v>
      </c>
      <c r="C181" s="251"/>
      <c r="D181" s="271" t="s">
        <v>29</v>
      </c>
      <c r="E181" s="272">
        <v>5</v>
      </c>
      <c r="F181" s="253">
        <v>4</v>
      </c>
      <c r="G181" s="253">
        <f t="shared" si="26"/>
        <v>5</v>
      </c>
      <c r="H181" s="253">
        <f>F181</f>
        <v>4</v>
      </c>
      <c r="I181" s="273"/>
      <c r="J181" s="259"/>
      <c r="K181" s="258"/>
      <c r="L181" s="259"/>
      <c r="M181" s="258"/>
      <c r="N181" s="259"/>
      <c r="O181" s="258"/>
      <c r="P181" s="259"/>
    </row>
    <row r="182" spans="1:16" ht="26.25" x14ac:dyDescent="0.4">
      <c r="A182" s="23" t="s">
        <v>22</v>
      </c>
      <c r="B182" s="38"/>
      <c r="C182" s="38"/>
      <c r="D182" s="25" t="s">
        <v>23</v>
      </c>
      <c r="E182" s="25"/>
      <c r="F182" s="135"/>
      <c r="G182" s="135"/>
      <c r="H182" s="135"/>
      <c r="I182" s="27">
        <v>2.5099999999999998</v>
      </c>
      <c r="J182" s="36">
        <v>2.09</v>
      </c>
      <c r="K182" s="27">
        <v>2.87</v>
      </c>
      <c r="L182" s="36">
        <v>2.39</v>
      </c>
      <c r="M182" s="27">
        <v>17.739999999999998</v>
      </c>
      <c r="N182" s="27">
        <v>14.78</v>
      </c>
      <c r="O182" s="28">
        <v>106.82</v>
      </c>
      <c r="P182" s="27">
        <v>89.02</v>
      </c>
    </row>
    <row r="183" spans="1:16" ht="26.25" x14ac:dyDescent="0.4">
      <c r="A183" s="23"/>
      <c r="B183" s="38" t="s">
        <v>24</v>
      </c>
      <c r="C183" s="38"/>
      <c r="D183" s="25"/>
      <c r="E183" s="25">
        <v>1.92</v>
      </c>
      <c r="F183" s="25">
        <v>1.6</v>
      </c>
      <c r="G183" s="25">
        <f>E183</f>
        <v>1.92</v>
      </c>
      <c r="H183" s="25">
        <f>F183</f>
        <v>1.6</v>
      </c>
      <c r="I183" s="27"/>
      <c r="J183" s="28"/>
      <c r="K183" s="27"/>
      <c r="L183" s="28"/>
      <c r="M183" s="27"/>
      <c r="N183" s="27"/>
      <c r="O183" s="32"/>
      <c r="P183" s="37"/>
    </row>
    <row r="184" spans="1:16" ht="26.25" x14ac:dyDescent="0.4">
      <c r="A184" s="23"/>
      <c r="B184" s="38" t="s">
        <v>19</v>
      </c>
      <c r="C184" s="38"/>
      <c r="D184" s="25"/>
      <c r="E184" s="25">
        <v>5</v>
      </c>
      <c r="F184" s="25">
        <v>4</v>
      </c>
      <c r="G184" s="25">
        <f t="shared" ref="G184:G186" si="27">E184</f>
        <v>5</v>
      </c>
      <c r="H184" s="25">
        <f>F184</f>
        <v>4</v>
      </c>
      <c r="I184" s="27"/>
      <c r="J184" s="28"/>
      <c r="K184" s="27"/>
      <c r="L184" s="28"/>
      <c r="M184" s="27"/>
      <c r="N184" s="27"/>
      <c r="O184" s="32"/>
      <c r="P184" s="37"/>
    </row>
    <row r="185" spans="1:16" ht="26.25" x14ac:dyDescent="0.4">
      <c r="A185" s="322"/>
      <c r="B185" s="38" t="s">
        <v>17</v>
      </c>
      <c r="C185" s="38"/>
      <c r="D185" s="25"/>
      <c r="E185" s="25">
        <v>90</v>
      </c>
      <c r="F185" s="25">
        <v>80</v>
      </c>
      <c r="G185" s="130">
        <f>E185</f>
        <v>90</v>
      </c>
      <c r="H185" s="25">
        <f>F185</f>
        <v>80</v>
      </c>
      <c r="I185" s="27"/>
      <c r="J185" s="28"/>
      <c r="K185" s="27"/>
      <c r="L185" s="28"/>
      <c r="M185" s="27"/>
      <c r="N185" s="27"/>
      <c r="O185" s="32"/>
      <c r="P185" s="37"/>
    </row>
    <row r="186" spans="1:16" ht="26.25" x14ac:dyDescent="0.4">
      <c r="A186" s="322"/>
      <c r="B186" s="38" t="s">
        <v>18</v>
      </c>
      <c r="C186" s="38"/>
      <c r="D186" s="25"/>
      <c r="E186" s="25">
        <v>113</v>
      </c>
      <c r="F186" s="25">
        <v>85</v>
      </c>
      <c r="G186" s="25">
        <f t="shared" si="27"/>
        <v>113</v>
      </c>
      <c r="H186" s="25">
        <f>F186</f>
        <v>85</v>
      </c>
      <c r="I186" s="27"/>
      <c r="J186" s="28"/>
      <c r="K186" s="27"/>
      <c r="L186" s="28"/>
      <c r="M186" s="27"/>
      <c r="N186" s="27"/>
      <c r="O186" s="32"/>
      <c r="P186" s="37"/>
    </row>
    <row r="187" spans="1:16" ht="26.25" x14ac:dyDescent="0.4">
      <c r="A187" s="23" t="s">
        <v>99</v>
      </c>
      <c r="B187" s="24"/>
      <c r="C187" s="24"/>
      <c r="D187" s="252" t="s">
        <v>141</v>
      </c>
      <c r="E187" s="25"/>
      <c r="F187" s="135"/>
      <c r="G187" s="34"/>
      <c r="H187" s="34"/>
      <c r="I187" s="77">
        <v>4.3699999999999992</v>
      </c>
      <c r="J187" s="78">
        <v>3.09</v>
      </c>
      <c r="K187" s="77">
        <v>7.620000000000001</v>
      </c>
      <c r="L187" s="78">
        <v>5.71</v>
      </c>
      <c r="M187" s="77">
        <v>16.97</v>
      </c>
      <c r="N187" s="78">
        <v>12.479999999999999</v>
      </c>
      <c r="O187" s="77">
        <v>157.19</v>
      </c>
      <c r="P187" s="85">
        <v>116.05</v>
      </c>
    </row>
    <row r="188" spans="1:16" ht="26.25" x14ac:dyDescent="0.4">
      <c r="A188" s="23"/>
      <c r="B188" s="30" t="s">
        <v>25</v>
      </c>
      <c r="C188" s="24"/>
      <c r="D188" s="68"/>
      <c r="E188" s="26">
        <v>32</v>
      </c>
      <c r="F188" s="26">
        <v>24</v>
      </c>
      <c r="G188" s="26">
        <f t="shared" ref="G188:H190" si="28">E188</f>
        <v>32</v>
      </c>
      <c r="H188" s="26">
        <f t="shared" si="28"/>
        <v>24</v>
      </c>
      <c r="I188" s="27"/>
      <c r="J188" s="36"/>
      <c r="K188" s="27"/>
      <c r="L188" s="36"/>
      <c r="M188" s="27"/>
      <c r="N188" s="36"/>
      <c r="O188" s="27"/>
      <c r="P188" s="67"/>
    </row>
    <row r="189" spans="1:16" ht="26.25" x14ac:dyDescent="0.4">
      <c r="A189" s="23"/>
      <c r="B189" s="24" t="s">
        <v>26</v>
      </c>
      <c r="C189" s="24"/>
      <c r="D189" s="68"/>
      <c r="E189" s="26">
        <v>9.6</v>
      </c>
      <c r="F189" s="26">
        <v>6.4</v>
      </c>
      <c r="G189" s="26">
        <f t="shared" si="28"/>
        <v>9.6</v>
      </c>
      <c r="H189" s="26">
        <f t="shared" si="28"/>
        <v>6.4</v>
      </c>
      <c r="I189" s="27"/>
      <c r="J189" s="36"/>
      <c r="K189" s="27"/>
      <c r="L189" s="36"/>
      <c r="M189" s="27"/>
      <c r="N189" s="36"/>
      <c r="O189" s="27"/>
      <c r="P189" s="67"/>
    </row>
    <row r="190" spans="1:16" ht="27" thickBot="1" x14ac:dyDescent="0.45">
      <c r="A190" s="48"/>
      <c r="B190" s="24" t="s">
        <v>21</v>
      </c>
      <c r="C190" s="24"/>
      <c r="D190" s="39"/>
      <c r="E190" s="25">
        <v>5</v>
      </c>
      <c r="F190" s="25">
        <v>4</v>
      </c>
      <c r="G190" s="26">
        <f t="shared" si="28"/>
        <v>5</v>
      </c>
      <c r="H190" s="26">
        <f t="shared" si="28"/>
        <v>4</v>
      </c>
      <c r="I190" s="54"/>
      <c r="J190" s="36"/>
      <c r="K190" s="54"/>
      <c r="L190" s="36"/>
      <c r="M190" s="54"/>
      <c r="N190" s="36"/>
      <c r="O190" s="27"/>
      <c r="P190" s="67"/>
    </row>
    <row r="191" spans="1:16" ht="27" thickBot="1" x14ac:dyDescent="0.45">
      <c r="A191" s="69" t="s">
        <v>27</v>
      </c>
      <c r="B191" s="70"/>
      <c r="C191" s="70"/>
      <c r="D191" s="156"/>
      <c r="E191" s="157"/>
      <c r="F191" s="13"/>
      <c r="G191" s="94"/>
      <c r="H191" s="94"/>
      <c r="I191" s="61">
        <f t="shared" ref="I191:P191" si="29">SUM(I176:I190)</f>
        <v>20.379999999999995</v>
      </c>
      <c r="J191" s="61">
        <f t="shared" si="29"/>
        <v>14.19</v>
      </c>
      <c r="K191" s="61">
        <f t="shared" si="29"/>
        <v>29.250000000000004</v>
      </c>
      <c r="L191" s="61">
        <f t="shared" si="29"/>
        <v>20.61</v>
      </c>
      <c r="M191" s="61">
        <f t="shared" si="29"/>
        <v>38.069999999999993</v>
      </c>
      <c r="N191" s="61">
        <f t="shared" si="29"/>
        <v>29.5</v>
      </c>
      <c r="O191" s="61">
        <f t="shared" si="29"/>
        <v>498.38</v>
      </c>
      <c r="P191" s="61">
        <f t="shared" si="29"/>
        <v>361.32</v>
      </c>
    </row>
    <row r="192" spans="1:16" ht="26.25" x14ac:dyDescent="0.4">
      <c r="A192" s="14"/>
      <c r="B192" s="15" t="s">
        <v>28</v>
      </c>
      <c r="C192" s="16"/>
      <c r="D192" s="158"/>
      <c r="E192" s="73"/>
      <c r="F192" s="17"/>
      <c r="G192" s="17"/>
      <c r="H192" s="17"/>
      <c r="I192" s="65"/>
      <c r="J192" s="65"/>
      <c r="K192" s="64"/>
      <c r="L192" s="65"/>
      <c r="M192" s="159"/>
      <c r="N192" s="65"/>
      <c r="O192" s="159"/>
      <c r="P192" s="27"/>
    </row>
    <row r="193" spans="1:256" ht="26.25" x14ac:dyDescent="0.4">
      <c r="A193" s="23" t="s">
        <v>100</v>
      </c>
      <c r="B193" s="62"/>
      <c r="C193" s="38"/>
      <c r="D193" s="39" t="s">
        <v>101</v>
      </c>
      <c r="E193" s="47">
        <v>40</v>
      </c>
      <c r="F193" s="25">
        <v>40</v>
      </c>
      <c r="G193" s="47">
        <f>E193</f>
        <v>40</v>
      </c>
      <c r="H193" s="25">
        <f>F193</f>
        <v>40</v>
      </c>
      <c r="I193" s="28">
        <v>2.5299999999999998</v>
      </c>
      <c r="J193" s="27">
        <v>2.5299999999999998</v>
      </c>
      <c r="K193" s="67">
        <v>2.16</v>
      </c>
      <c r="L193" s="36">
        <v>2.16</v>
      </c>
      <c r="M193" s="27">
        <v>22.69</v>
      </c>
      <c r="N193" s="36">
        <v>22.69</v>
      </c>
      <c r="O193" s="28">
        <v>140</v>
      </c>
      <c r="P193" s="27">
        <v>140</v>
      </c>
    </row>
    <row r="194" spans="1:256" ht="26.25" x14ac:dyDescent="0.4">
      <c r="A194" s="292" t="s">
        <v>224</v>
      </c>
      <c r="B194" s="293"/>
      <c r="C194" s="293"/>
      <c r="D194" s="359" t="s">
        <v>23</v>
      </c>
      <c r="E194" s="306"/>
      <c r="F194" s="304"/>
      <c r="G194" s="300"/>
      <c r="H194" s="299"/>
      <c r="I194" s="300">
        <v>5</v>
      </c>
      <c r="J194" s="299">
        <v>4.1900000000000004</v>
      </c>
      <c r="K194" s="300">
        <v>5.74</v>
      </c>
      <c r="L194" s="299">
        <v>4.79</v>
      </c>
      <c r="M194" s="404">
        <v>8.44</v>
      </c>
      <c r="N194" s="405">
        <v>7.04</v>
      </c>
      <c r="O194" s="404">
        <v>140.78</v>
      </c>
      <c r="P194" s="405">
        <v>117.32</v>
      </c>
    </row>
    <row r="195" spans="1:256" ht="27" thickBot="1" x14ac:dyDescent="0.45">
      <c r="A195" s="307"/>
      <c r="B195" s="308" t="s">
        <v>17</v>
      </c>
      <c r="C195" s="308"/>
      <c r="D195" s="310"/>
      <c r="E195" s="311">
        <v>189</v>
      </c>
      <c r="F195" s="309">
        <v>157.5</v>
      </c>
      <c r="G195" s="311">
        <v>180</v>
      </c>
      <c r="H195" s="309">
        <v>150</v>
      </c>
      <c r="I195" s="311"/>
      <c r="J195" s="312"/>
      <c r="K195" s="406"/>
      <c r="L195" s="407"/>
      <c r="M195" s="406"/>
      <c r="N195" s="407"/>
      <c r="O195" s="32"/>
      <c r="P195" s="37"/>
    </row>
    <row r="196" spans="1:256" ht="27" thickBot="1" x14ac:dyDescent="0.45">
      <c r="A196" s="69" t="s">
        <v>27</v>
      </c>
      <c r="B196" s="114"/>
      <c r="C196" s="114"/>
      <c r="D196" s="160"/>
      <c r="E196" s="161"/>
      <c r="F196" s="162"/>
      <c r="G196" s="162"/>
      <c r="H196" s="163"/>
      <c r="I196" s="72" t="e">
        <f>C193=SUM(#REF!)</f>
        <v>#REF!</v>
      </c>
      <c r="J196" s="72" t="e">
        <f>SUM(#REF!)</f>
        <v>#REF!</v>
      </c>
      <c r="K196" s="72" t="e">
        <f>SUM(#REF!)</f>
        <v>#REF!</v>
      </c>
      <c r="L196" s="72" t="e">
        <f>SUM(#REF!)</f>
        <v>#REF!</v>
      </c>
      <c r="M196" s="72" t="e">
        <f>SUM(#REF!)</f>
        <v>#REF!</v>
      </c>
      <c r="N196" s="72" t="e">
        <f>SUM(#REF!)</f>
        <v>#REF!</v>
      </c>
      <c r="O196" s="72" t="e">
        <f>SUM(#REF!)</f>
        <v>#REF!</v>
      </c>
      <c r="P196" s="61" t="e">
        <f>SUM(#REF!)</f>
        <v>#REF!</v>
      </c>
    </row>
    <row r="197" spans="1:256" ht="26.25" x14ac:dyDescent="0.4">
      <c r="A197" s="14"/>
      <c r="B197" s="15" t="s">
        <v>30</v>
      </c>
      <c r="C197" s="15"/>
      <c r="D197" s="63"/>
      <c r="E197" s="73"/>
      <c r="F197" s="17"/>
      <c r="G197" s="17"/>
      <c r="H197" s="137"/>
      <c r="I197" s="17"/>
      <c r="J197" s="18"/>
      <c r="K197" s="17"/>
      <c r="L197" s="18"/>
      <c r="M197" s="17"/>
      <c r="N197" s="18"/>
      <c r="O197" s="17"/>
      <c r="P197" s="75"/>
    </row>
    <row r="198" spans="1:256" ht="26.25" x14ac:dyDescent="0.4">
      <c r="A198" s="250" t="s">
        <v>274</v>
      </c>
      <c r="B198" s="251"/>
      <c r="C198" s="251"/>
      <c r="D198" s="274" t="s">
        <v>37</v>
      </c>
      <c r="E198" s="253"/>
      <c r="F198" s="253"/>
      <c r="G198" s="253"/>
      <c r="H198" s="253"/>
      <c r="I198" s="259">
        <v>9.02</v>
      </c>
      <c r="J198" s="258">
        <v>8.1199999999999992</v>
      </c>
      <c r="K198" s="259">
        <v>7.98</v>
      </c>
      <c r="L198" s="258">
        <v>7.19</v>
      </c>
      <c r="M198" s="259">
        <v>10.89</v>
      </c>
      <c r="N198" s="259">
        <v>9.8000000000000007</v>
      </c>
      <c r="O198" s="258">
        <v>151.56</v>
      </c>
      <c r="P198" s="259">
        <v>143.66</v>
      </c>
    </row>
    <row r="199" spans="1:256" ht="26.25" x14ac:dyDescent="0.4">
      <c r="A199" s="250"/>
      <c r="B199" s="251" t="s">
        <v>87</v>
      </c>
      <c r="C199" s="251"/>
      <c r="D199" s="274"/>
      <c r="E199" s="253">
        <v>17</v>
      </c>
      <c r="F199" s="253">
        <v>15.3</v>
      </c>
      <c r="G199" s="253">
        <f>E199</f>
        <v>17</v>
      </c>
      <c r="H199" s="253">
        <f>F199</f>
        <v>15.3</v>
      </c>
      <c r="I199" s="265"/>
      <c r="J199" s="328"/>
      <c r="K199" s="259"/>
      <c r="L199" s="258"/>
      <c r="M199" s="259"/>
      <c r="N199" s="259"/>
      <c r="O199" s="258"/>
      <c r="P199" s="259"/>
    </row>
    <row r="200" spans="1:256" ht="26.25" x14ac:dyDescent="0.4">
      <c r="A200" s="250"/>
      <c r="B200" s="270" t="s">
        <v>31</v>
      </c>
      <c r="C200" s="270"/>
      <c r="D200" s="329"/>
      <c r="E200" s="261">
        <v>67.599999999999994</v>
      </c>
      <c r="F200" s="261">
        <v>60.9</v>
      </c>
      <c r="G200" s="261">
        <v>40.5</v>
      </c>
      <c r="H200" s="261">
        <v>36.5</v>
      </c>
      <c r="I200" s="253"/>
      <c r="J200" s="257"/>
      <c r="K200" s="253"/>
      <c r="L200" s="257"/>
      <c r="M200" s="253"/>
      <c r="N200" s="253"/>
      <c r="O200" s="262"/>
      <c r="P200" s="263"/>
    </row>
    <row r="201" spans="1:256" ht="26.25" x14ac:dyDescent="0.4">
      <c r="A201" s="250"/>
      <c r="B201" s="251" t="s">
        <v>32</v>
      </c>
      <c r="C201" s="251"/>
      <c r="D201" s="330"/>
      <c r="E201" s="261">
        <v>10.6</v>
      </c>
      <c r="F201" s="253">
        <v>9</v>
      </c>
      <c r="G201" s="253">
        <v>8</v>
      </c>
      <c r="H201" s="253">
        <v>7.2</v>
      </c>
      <c r="I201" s="259"/>
      <c r="J201" s="258"/>
      <c r="K201" s="259"/>
      <c r="L201" s="258"/>
      <c r="M201" s="259"/>
      <c r="N201" s="259"/>
      <c r="O201" s="258"/>
      <c r="P201" s="259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  <c r="CC201"/>
      <c r="CD201"/>
      <c r="CE201"/>
      <c r="CF201"/>
      <c r="CG201"/>
      <c r="CH201"/>
      <c r="CI201"/>
      <c r="CJ201"/>
      <c r="CK201"/>
      <c r="CL201"/>
      <c r="CM201"/>
      <c r="CN201"/>
      <c r="CO201"/>
      <c r="CP201"/>
      <c r="CQ201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  <c r="DM201"/>
      <c r="DN201"/>
      <c r="DO201"/>
      <c r="DP201"/>
      <c r="DQ201"/>
      <c r="DR201"/>
      <c r="DS201"/>
      <c r="DT201"/>
      <c r="DU201"/>
      <c r="DV201"/>
      <c r="DW201"/>
      <c r="DX201"/>
      <c r="DY201"/>
      <c r="DZ201"/>
      <c r="EA201"/>
      <c r="EB201"/>
      <c r="EC201"/>
      <c r="ED201"/>
      <c r="EE201"/>
      <c r="EF201"/>
      <c r="EG201"/>
      <c r="EH201"/>
      <c r="EI201"/>
      <c r="EJ201"/>
      <c r="EK201"/>
      <c r="EL201"/>
      <c r="EM201"/>
      <c r="EN201"/>
      <c r="EO201"/>
      <c r="EP201"/>
      <c r="EQ201"/>
      <c r="ER201"/>
      <c r="ES201"/>
      <c r="ET201"/>
      <c r="EU201"/>
      <c r="EV201"/>
      <c r="EW201"/>
      <c r="EX201"/>
      <c r="EY201"/>
      <c r="EZ201"/>
      <c r="FA201"/>
      <c r="FB201"/>
      <c r="FC201"/>
      <c r="FD201"/>
      <c r="FE201"/>
      <c r="FF201"/>
      <c r="FG201"/>
      <c r="FH201"/>
      <c r="FI201"/>
      <c r="FJ201"/>
      <c r="FK201"/>
      <c r="FL201"/>
      <c r="FM201"/>
      <c r="FN201"/>
      <c r="FO201"/>
      <c r="FP201"/>
      <c r="FQ201"/>
      <c r="FR201"/>
      <c r="FS201"/>
      <c r="FT201"/>
      <c r="FU201"/>
      <c r="FV201"/>
      <c r="FW201"/>
      <c r="FX201"/>
      <c r="FY201"/>
      <c r="FZ201"/>
      <c r="GA201"/>
      <c r="GB201"/>
      <c r="GC201"/>
      <c r="GD201"/>
      <c r="GE201"/>
      <c r="GF201"/>
      <c r="GG201"/>
      <c r="GH201"/>
      <c r="GI201"/>
      <c r="GJ201"/>
      <c r="GK201"/>
      <c r="GL201"/>
      <c r="GM201"/>
      <c r="GN201"/>
      <c r="GO201"/>
      <c r="GP201"/>
      <c r="GQ201"/>
      <c r="GR201"/>
      <c r="GS201"/>
      <c r="GT201"/>
      <c r="GU201"/>
      <c r="GV201"/>
      <c r="GW201"/>
      <c r="GX201"/>
      <c r="GY201"/>
      <c r="GZ201"/>
      <c r="HA201"/>
      <c r="HB201"/>
      <c r="HC201"/>
      <c r="HD201"/>
      <c r="HE201"/>
      <c r="HF201"/>
      <c r="HG201"/>
      <c r="HH201"/>
      <c r="HI201"/>
      <c r="HJ201"/>
      <c r="HK201"/>
      <c r="HL201"/>
      <c r="HM201"/>
      <c r="HN201"/>
      <c r="HO201"/>
      <c r="HP201"/>
      <c r="HQ201"/>
      <c r="HR201"/>
      <c r="HS201"/>
      <c r="HT201"/>
      <c r="HU201"/>
      <c r="HV201"/>
      <c r="HW201"/>
      <c r="HX201"/>
      <c r="HY201"/>
      <c r="HZ201"/>
      <c r="IA201"/>
      <c r="IB201"/>
      <c r="IC201"/>
      <c r="ID201"/>
      <c r="IE201"/>
      <c r="IF201"/>
      <c r="IG201"/>
      <c r="IH201"/>
      <c r="II201"/>
      <c r="IJ201"/>
      <c r="IK201"/>
      <c r="IL201"/>
      <c r="IM201"/>
      <c r="IN201"/>
      <c r="IO201"/>
      <c r="IP201"/>
      <c r="IQ201"/>
      <c r="IR201"/>
      <c r="IS201"/>
      <c r="IT201"/>
      <c r="IU201"/>
      <c r="IV201"/>
    </row>
    <row r="202" spans="1:256" ht="26.25" x14ac:dyDescent="0.4">
      <c r="A202" s="250"/>
      <c r="B202" s="251" t="s">
        <v>33</v>
      </c>
      <c r="C202" s="251"/>
      <c r="D202" s="330"/>
      <c r="E202" s="261">
        <v>12</v>
      </c>
      <c r="F202" s="253">
        <v>9</v>
      </c>
      <c r="G202" s="253">
        <v>10</v>
      </c>
      <c r="H202" s="253">
        <v>7.2</v>
      </c>
      <c r="I202" s="259"/>
      <c r="J202" s="258"/>
      <c r="K202" s="259"/>
      <c r="L202" s="258"/>
      <c r="M202" s="259"/>
      <c r="N202" s="259"/>
      <c r="O202" s="258"/>
      <c r="P202" s="259"/>
    </row>
    <row r="203" spans="1:256" ht="26.25" x14ac:dyDescent="0.4">
      <c r="A203" s="250"/>
      <c r="B203" s="251" t="s">
        <v>34</v>
      </c>
      <c r="C203" s="251"/>
      <c r="D203" s="330"/>
      <c r="E203" s="261">
        <v>2</v>
      </c>
      <c r="F203" s="253">
        <v>1.8</v>
      </c>
      <c r="G203" s="253">
        <f>E203</f>
        <v>2</v>
      </c>
      <c r="H203" s="253">
        <f>F203</f>
        <v>1.8</v>
      </c>
      <c r="I203" s="259"/>
      <c r="J203" s="258"/>
      <c r="K203" s="259"/>
      <c r="L203" s="258"/>
      <c r="M203" s="259"/>
      <c r="N203" s="259"/>
      <c r="O203" s="258"/>
      <c r="P203" s="259"/>
    </row>
    <row r="204" spans="1:256" ht="26.25" x14ac:dyDescent="0.4">
      <c r="A204" s="250"/>
      <c r="B204" s="270" t="s">
        <v>20</v>
      </c>
      <c r="C204" s="251"/>
      <c r="D204" s="330"/>
      <c r="E204" s="261">
        <v>1</v>
      </c>
      <c r="F204" s="253">
        <v>0.5</v>
      </c>
      <c r="G204" s="253">
        <f>E204</f>
        <v>1</v>
      </c>
      <c r="H204" s="253">
        <f>F204</f>
        <v>0.5</v>
      </c>
      <c r="I204" s="259"/>
      <c r="J204" s="258"/>
      <c r="K204" s="259"/>
      <c r="L204" s="258"/>
      <c r="M204" s="259"/>
      <c r="N204" s="259"/>
      <c r="O204" s="258"/>
      <c r="P204" s="259"/>
    </row>
    <row r="205" spans="1:256" ht="26.25" x14ac:dyDescent="0.4">
      <c r="A205" s="250"/>
      <c r="B205" s="251" t="s">
        <v>166</v>
      </c>
      <c r="C205" s="251"/>
      <c r="D205" s="331"/>
      <c r="E205" s="261">
        <v>24</v>
      </c>
      <c r="F205" s="253">
        <v>20</v>
      </c>
      <c r="G205" s="253">
        <v>20</v>
      </c>
      <c r="H205" s="253">
        <v>18</v>
      </c>
      <c r="I205" s="265"/>
      <c r="J205" s="328"/>
      <c r="K205" s="265"/>
      <c r="L205" s="328"/>
      <c r="M205" s="265"/>
      <c r="N205" s="265"/>
      <c r="O205" s="332"/>
      <c r="P205" s="26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  <c r="DZ205"/>
      <c r="EA205"/>
      <c r="EB205"/>
      <c r="EC205"/>
      <c r="ED205"/>
      <c r="EE205"/>
      <c r="EF205"/>
      <c r="EG205"/>
      <c r="EH205"/>
      <c r="EI205"/>
      <c r="EJ205"/>
      <c r="EK205"/>
      <c r="EL205"/>
      <c r="EM205"/>
      <c r="EN205"/>
      <c r="EO205"/>
      <c r="EP205"/>
      <c r="EQ205"/>
      <c r="ER205"/>
      <c r="ES205"/>
      <c r="ET205"/>
      <c r="EU205"/>
      <c r="EV205"/>
      <c r="EW205"/>
      <c r="EX205"/>
      <c r="EY205"/>
      <c r="EZ205"/>
      <c r="FA205"/>
      <c r="FB205"/>
      <c r="FC205"/>
      <c r="FD205"/>
      <c r="FE205"/>
      <c r="FF205"/>
      <c r="FG205"/>
      <c r="FH205"/>
      <c r="FI205"/>
      <c r="FJ205"/>
      <c r="FK205"/>
      <c r="FL205"/>
      <c r="FM205"/>
      <c r="FN205"/>
      <c r="FO205"/>
      <c r="FP205"/>
      <c r="FQ205"/>
      <c r="FR205"/>
      <c r="FS205"/>
      <c r="FT205"/>
      <c r="FU205"/>
      <c r="FV205"/>
      <c r="FW205"/>
      <c r="FX205"/>
      <c r="FY205"/>
      <c r="FZ205"/>
      <c r="GA205"/>
      <c r="GB205"/>
      <c r="GC205"/>
      <c r="GD205"/>
      <c r="GE205"/>
      <c r="GF205"/>
      <c r="GG205"/>
      <c r="GH205"/>
      <c r="GI205"/>
      <c r="GJ205"/>
      <c r="GK205"/>
      <c r="GL205"/>
      <c r="GM205"/>
      <c r="GN205"/>
      <c r="GO205"/>
      <c r="GP205"/>
      <c r="GQ205"/>
      <c r="GR205"/>
      <c r="GS205"/>
      <c r="GT205"/>
      <c r="GU205"/>
      <c r="GV205"/>
      <c r="GW205"/>
      <c r="GX205"/>
      <c r="GY205"/>
      <c r="GZ205"/>
      <c r="HA205"/>
      <c r="HB205"/>
      <c r="HC205"/>
      <c r="HD205"/>
      <c r="HE205"/>
      <c r="HF205"/>
      <c r="HG205"/>
      <c r="HH205"/>
      <c r="HI205"/>
      <c r="HJ205"/>
      <c r="HK205"/>
      <c r="HL205"/>
      <c r="HM205"/>
      <c r="HN205"/>
      <c r="HO205"/>
      <c r="HP205"/>
      <c r="HQ205"/>
      <c r="HR205"/>
      <c r="HS205"/>
      <c r="HT205"/>
      <c r="HU205"/>
      <c r="HV205"/>
      <c r="HW205"/>
      <c r="HX205"/>
      <c r="HY205"/>
      <c r="HZ205"/>
      <c r="IA205"/>
      <c r="IB205"/>
      <c r="IC205"/>
      <c r="ID205"/>
      <c r="IE205"/>
      <c r="IF205"/>
      <c r="IG205"/>
      <c r="IH205"/>
      <c r="II205"/>
      <c r="IJ205"/>
      <c r="IK205"/>
      <c r="IL205"/>
      <c r="IM205"/>
      <c r="IN205"/>
      <c r="IO205"/>
      <c r="IP205"/>
      <c r="IQ205"/>
      <c r="IR205"/>
      <c r="IS205"/>
      <c r="IT205"/>
      <c r="IU205"/>
      <c r="IV205"/>
    </row>
    <row r="206" spans="1:256" ht="26.25" x14ac:dyDescent="0.4">
      <c r="A206" s="250"/>
      <c r="B206" s="251" t="s">
        <v>67</v>
      </c>
      <c r="C206" s="251"/>
      <c r="D206" s="330"/>
      <c r="E206" s="261">
        <v>140</v>
      </c>
      <c r="F206" s="253">
        <v>126</v>
      </c>
      <c r="G206" s="253">
        <f>E206</f>
        <v>140</v>
      </c>
      <c r="H206" s="253">
        <f>F206</f>
        <v>126</v>
      </c>
      <c r="I206" s="265"/>
      <c r="J206" s="328"/>
      <c r="K206" s="265"/>
      <c r="L206" s="328"/>
      <c r="M206" s="265"/>
      <c r="N206" s="265"/>
      <c r="O206" s="328"/>
      <c r="P206" s="265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  <c r="DS206"/>
      <c r="DT206"/>
      <c r="DU206"/>
      <c r="DV206"/>
      <c r="DW206"/>
      <c r="DX206"/>
      <c r="DY206"/>
      <c r="DZ206"/>
      <c r="EA206"/>
      <c r="EB206"/>
      <c r="EC206"/>
      <c r="ED206"/>
      <c r="EE206"/>
      <c r="EF206"/>
      <c r="EG206"/>
      <c r="EH206"/>
      <c r="EI206"/>
      <c r="EJ206"/>
      <c r="EK206"/>
      <c r="EL206"/>
      <c r="EM206"/>
      <c r="EN206"/>
      <c r="EO206"/>
      <c r="EP206"/>
      <c r="EQ206"/>
      <c r="ER206"/>
      <c r="ES206"/>
      <c r="ET206"/>
      <c r="EU206"/>
      <c r="EV206"/>
      <c r="EW206"/>
      <c r="EX206"/>
      <c r="EY206"/>
      <c r="EZ206"/>
      <c r="FA206"/>
      <c r="FB206"/>
      <c r="FC206"/>
      <c r="FD206"/>
      <c r="FE206"/>
      <c r="FF206"/>
      <c r="FG206"/>
      <c r="FH206"/>
      <c r="FI206"/>
      <c r="FJ206"/>
      <c r="FK206"/>
      <c r="FL206"/>
      <c r="FM206"/>
      <c r="FN206"/>
      <c r="FO206"/>
      <c r="FP206"/>
      <c r="FQ206"/>
      <c r="FR206"/>
      <c r="FS206"/>
      <c r="FT206"/>
      <c r="FU206"/>
      <c r="FV206"/>
      <c r="FW206"/>
      <c r="FX206"/>
      <c r="FY206"/>
      <c r="FZ206"/>
      <c r="GA206"/>
      <c r="GB206"/>
      <c r="GC206"/>
      <c r="GD206"/>
      <c r="GE206"/>
      <c r="GF206"/>
      <c r="GG206"/>
      <c r="GH206"/>
      <c r="GI206"/>
      <c r="GJ206"/>
      <c r="GK206"/>
      <c r="GL206"/>
      <c r="GM206"/>
      <c r="GN206"/>
      <c r="GO206"/>
      <c r="GP206"/>
      <c r="GQ206"/>
      <c r="GR206"/>
      <c r="GS206"/>
      <c r="GT206"/>
      <c r="GU206"/>
      <c r="GV206"/>
      <c r="GW206"/>
      <c r="GX206"/>
      <c r="GY206"/>
      <c r="GZ206"/>
      <c r="HA206"/>
      <c r="HB206"/>
      <c r="HC206"/>
      <c r="HD206"/>
      <c r="HE206"/>
      <c r="HF206"/>
      <c r="HG206"/>
      <c r="HH206"/>
      <c r="HI206"/>
      <c r="HJ206"/>
      <c r="HK206"/>
      <c r="HL206"/>
      <c r="HM206"/>
      <c r="HN206"/>
      <c r="HO206"/>
      <c r="HP206"/>
      <c r="HQ206"/>
      <c r="HR206"/>
      <c r="HS206"/>
      <c r="HT206"/>
      <c r="HU206"/>
      <c r="HV206"/>
      <c r="HW206"/>
      <c r="HX206"/>
      <c r="HY206"/>
      <c r="HZ206"/>
      <c r="IA206"/>
      <c r="IB206"/>
      <c r="IC206"/>
      <c r="ID206"/>
      <c r="IE206"/>
      <c r="IF206"/>
      <c r="IG206"/>
      <c r="IH206"/>
      <c r="II206"/>
      <c r="IJ206"/>
      <c r="IK206"/>
      <c r="IL206"/>
      <c r="IM206"/>
      <c r="IN206"/>
      <c r="IO206"/>
      <c r="IP206"/>
      <c r="IQ206"/>
      <c r="IR206"/>
      <c r="IS206"/>
      <c r="IT206"/>
      <c r="IU206"/>
      <c r="IV206"/>
    </row>
    <row r="207" spans="1:256" ht="26.25" x14ac:dyDescent="0.4">
      <c r="A207" s="23"/>
      <c r="B207" s="293" t="s">
        <v>175</v>
      </c>
      <c r="C207" s="293"/>
      <c r="D207" s="333" t="s">
        <v>176</v>
      </c>
      <c r="E207" s="295"/>
      <c r="F207" s="294"/>
      <c r="G207" s="296"/>
      <c r="H207" s="299"/>
      <c r="I207" s="296">
        <v>1.9</v>
      </c>
      <c r="J207" s="299">
        <v>1.43</v>
      </c>
      <c r="K207" s="300">
        <v>0.23</v>
      </c>
      <c r="L207" s="299">
        <v>0.17</v>
      </c>
      <c r="M207" s="300">
        <v>12.52</v>
      </c>
      <c r="N207" s="299">
        <v>9.39</v>
      </c>
      <c r="O207" s="300">
        <v>59.79</v>
      </c>
      <c r="P207" s="299">
        <v>44.84</v>
      </c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  <c r="DZ207"/>
      <c r="EA207"/>
      <c r="EB207"/>
      <c r="EC207"/>
      <c r="ED207"/>
      <c r="EE207"/>
      <c r="EF207"/>
      <c r="EG207"/>
      <c r="EH207"/>
      <c r="EI207"/>
      <c r="EJ207"/>
      <c r="EK207"/>
      <c r="EL207"/>
      <c r="EM207"/>
      <c r="EN207"/>
      <c r="EO207"/>
      <c r="EP207"/>
      <c r="EQ207"/>
      <c r="ER207"/>
      <c r="ES207"/>
      <c r="ET207"/>
      <c r="EU207"/>
      <c r="EV207"/>
      <c r="EW207"/>
      <c r="EX207"/>
      <c r="EY207"/>
      <c r="EZ207"/>
      <c r="FA207"/>
      <c r="FB207"/>
      <c r="FC207"/>
      <c r="FD207"/>
      <c r="FE207"/>
      <c r="FF207"/>
      <c r="FG207"/>
      <c r="FH207"/>
      <c r="FI207"/>
      <c r="FJ207"/>
      <c r="FK207"/>
      <c r="FL207"/>
      <c r="FM207"/>
      <c r="FN207"/>
      <c r="FO207"/>
      <c r="FP207"/>
      <c r="FQ207"/>
      <c r="FR207"/>
      <c r="FS207"/>
      <c r="FT207"/>
      <c r="FU207"/>
      <c r="FV207"/>
      <c r="FW207"/>
      <c r="FX207"/>
      <c r="FY207"/>
      <c r="FZ207"/>
      <c r="GA207"/>
      <c r="GB207"/>
      <c r="GC207"/>
      <c r="GD207"/>
      <c r="GE207"/>
      <c r="GF207"/>
      <c r="GG207"/>
      <c r="GH207"/>
      <c r="GI207"/>
      <c r="GJ207"/>
      <c r="GK207"/>
      <c r="GL207"/>
      <c r="GM207"/>
      <c r="GN207"/>
      <c r="GO207"/>
      <c r="GP207"/>
      <c r="GQ207"/>
      <c r="GR207"/>
      <c r="GS207"/>
      <c r="GT207"/>
      <c r="GU207"/>
      <c r="GV207"/>
      <c r="GW207"/>
      <c r="GX207"/>
      <c r="GY207"/>
      <c r="GZ207"/>
      <c r="HA207"/>
      <c r="HB207"/>
      <c r="HC207"/>
      <c r="HD207"/>
      <c r="HE207"/>
      <c r="HF207"/>
      <c r="HG207"/>
      <c r="HH207"/>
      <c r="HI207"/>
      <c r="HJ207"/>
      <c r="HK207"/>
      <c r="HL207"/>
      <c r="HM207"/>
      <c r="HN207"/>
      <c r="HO207"/>
      <c r="HP207"/>
      <c r="HQ207"/>
      <c r="HR207"/>
      <c r="HS207"/>
      <c r="HT207"/>
      <c r="HU207"/>
      <c r="HV207"/>
      <c r="HW207"/>
      <c r="HX207"/>
      <c r="HY207"/>
      <c r="HZ207"/>
      <c r="IA207"/>
      <c r="IB207"/>
      <c r="IC207"/>
      <c r="ID207"/>
      <c r="IE207"/>
      <c r="IF207"/>
      <c r="IG207"/>
      <c r="IH207"/>
      <c r="II207"/>
      <c r="IJ207"/>
      <c r="IK207"/>
      <c r="IL207"/>
      <c r="IM207"/>
      <c r="IN207"/>
      <c r="IO207"/>
      <c r="IP207"/>
      <c r="IQ207"/>
      <c r="IR207"/>
      <c r="IS207"/>
      <c r="IT207"/>
      <c r="IU207"/>
      <c r="IV207"/>
    </row>
    <row r="208" spans="1:256" ht="26.25" x14ac:dyDescent="0.4">
      <c r="A208" s="250" t="s">
        <v>246</v>
      </c>
      <c r="B208" s="38"/>
      <c r="C208" s="38"/>
      <c r="D208" s="255" t="s">
        <v>148</v>
      </c>
      <c r="E208" s="80"/>
      <c r="F208" s="25"/>
      <c r="G208" s="25"/>
      <c r="H208" s="25"/>
      <c r="I208" s="27">
        <v>2.4</v>
      </c>
      <c r="J208" s="67">
        <v>1.62</v>
      </c>
      <c r="K208" s="334">
        <v>11.33</v>
      </c>
      <c r="L208" s="27">
        <v>8.68</v>
      </c>
      <c r="M208" s="36">
        <v>13.59</v>
      </c>
      <c r="N208" s="27">
        <v>9.1300000000000008</v>
      </c>
      <c r="O208" s="36">
        <v>166</v>
      </c>
      <c r="P208" s="27">
        <v>121</v>
      </c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  <c r="EM208"/>
      <c r="EN208"/>
      <c r="EO208"/>
      <c r="EP208"/>
      <c r="EQ208"/>
      <c r="ER208"/>
      <c r="ES208"/>
      <c r="ET208"/>
      <c r="EU208"/>
      <c r="EV208"/>
      <c r="EW208"/>
      <c r="EX208"/>
      <c r="EY208"/>
      <c r="EZ208"/>
      <c r="FA208"/>
      <c r="FB208"/>
      <c r="FC208"/>
      <c r="FD208"/>
      <c r="FE208"/>
      <c r="FF208"/>
      <c r="FG208"/>
      <c r="FH208"/>
      <c r="FI208"/>
      <c r="FJ208"/>
      <c r="FK208"/>
      <c r="FL208"/>
      <c r="FM208"/>
      <c r="FN208"/>
      <c r="FO208"/>
      <c r="FP208"/>
      <c r="FQ208"/>
      <c r="FR208"/>
      <c r="FS208"/>
      <c r="FT208"/>
      <c r="FU208"/>
      <c r="FV208"/>
      <c r="FW208"/>
      <c r="FX208"/>
      <c r="FY208"/>
      <c r="FZ208"/>
      <c r="GA208"/>
      <c r="GB208"/>
      <c r="GC208"/>
      <c r="GD208"/>
      <c r="GE208"/>
      <c r="GF208"/>
      <c r="GG208"/>
      <c r="GH208"/>
      <c r="GI208"/>
      <c r="GJ208"/>
      <c r="GK208"/>
      <c r="GL208"/>
      <c r="GM208"/>
      <c r="GN208"/>
      <c r="GO208"/>
      <c r="GP208"/>
      <c r="GQ208"/>
      <c r="GR208"/>
      <c r="GS208"/>
      <c r="GT208"/>
      <c r="GU208"/>
      <c r="GV208"/>
      <c r="GW208"/>
      <c r="GX208"/>
      <c r="GY208"/>
      <c r="GZ208"/>
      <c r="HA208"/>
      <c r="HB208"/>
      <c r="HC208"/>
      <c r="HD208"/>
      <c r="HE208"/>
      <c r="HF208"/>
      <c r="HG208"/>
      <c r="HH208"/>
      <c r="HI208"/>
      <c r="HJ208"/>
      <c r="HK208"/>
      <c r="HL208"/>
      <c r="HM208"/>
      <c r="HN208"/>
      <c r="HO208"/>
      <c r="HP208"/>
      <c r="HQ208"/>
      <c r="HR208"/>
      <c r="HS208"/>
      <c r="HT208"/>
      <c r="HU208"/>
      <c r="HV208"/>
      <c r="HW208"/>
      <c r="HX208"/>
      <c r="HY208"/>
      <c r="HZ208"/>
      <c r="IA208"/>
      <c r="IB208"/>
      <c r="IC208"/>
      <c r="ID208"/>
      <c r="IE208"/>
      <c r="IF208"/>
      <c r="IG208"/>
      <c r="IH208"/>
      <c r="II208"/>
      <c r="IJ208"/>
      <c r="IK208"/>
      <c r="IL208"/>
      <c r="IM208"/>
      <c r="IN208"/>
      <c r="IO208"/>
      <c r="IP208"/>
      <c r="IQ208"/>
      <c r="IR208"/>
      <c r="IS208"/>
      <c r="IT208"/>
      <c r="IU208"/>
      <c r="IV208"/>
    </row>
    <row r="209" spans="1:256" ht="26.25" x14ac:dyDescent="0.4">
      <c r="A209" s="23"/>
      <c r="B209" s="251" t="s">
        <v>150</v>
      </c>
      <c r="C209" s="38"/>
      <c r="D209" s="83"/>
      <c r="E209" s="80">
        <v>64</v>
      </c>
      <c r="F209" s="25">
        <v>43</v>
      </c>
      <c r="G209" s="25">
        <v>48</v>
      </c>
      <c r="H209" s="25">
        <v>32</v>
      </c>
      <c r="I209" s="77"/>
      <c r="J209" s="85"/>
      <c r="K209" s="33"/>
      <c r="L209" s="77"/>
      <c r="M209" s="78"/>
      <c r="N209" s="77"/>
      <c r="O209" s="78"/>
      <c r="P209" s="77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/>
      <c r="EN209"/>
      <c r="EO209"/>
      <c r="EP209"/>
      <c r="EQ209"/>
      <c r="ER209"/>
      <c r="ES209"/>
      <c r="ET209"/>
      <c r="EU209"/>
      <c r="EV209"/>
      <c r="EW209"/>
      <c r="EX209"/>
      <c r="EY209"/>
      <c r="EZ209"/>
      <c r="FA209"/>
      <c r="FB209"/>
      <c r="FC209"/>
      <c r="FD209"/>
      <c r="FE209"/>
      <c r="FF209"/>
      <c r="FG209"/>
      <c r="FH209"/>
      <c r="FI209"/>
      <c r="FJ209"/>
      <c r="FK209"/>
      <c r="FL209"/>
      <c r="FM209"/>
      <c r="FN209"/>
      <c r="FO209"/>
      <c r="FP209"/>
      <c r="FQ209"/>
      <c r="FR209"/>
      <c r="FS209"/>
      <c r="FT209"/>
      <c r="FU209"/>
      <c r="FV209"/>
      <c r="FW209"/>
      <c r="FX209"/>
      <c r="FY209"/>
      <c r="FZ209"/>
      <c r="GA209"/>
      <c r="GB209"/>
      <c r="GC209"/>
      <c r="GD209"/>
      <c r="GE209"/>
      <c r="GF209"/>
      <c r="GG209"/>
      <c r="GH209"/>
      <c r="GI209"/>
      <c r="GJ209"/>
      <c r="GK209"/>
      <c r="GL209"/>
      <c r="GM209"/>
      <c r="GN209"/>
      <c r="GO209"/>
      <c r="GP209"/>
      <c r="GQ209"/>
      <c r="GR209"/>
      <c r="GS209"/>
      <c r="GT209"/>
      <c r="GU209"/>
      <c r="GV209"/>
      <c r="GW209"/>
      <c r="GX209"/>
      <c r="GY209"/>
      <c r="GZ209"/>
      <c r="HA209"/>
      <c r="HB209"/>
      <c r="HC209"/>
      <c r="HD209"/>
      <c r="HE209"/>
      <c r="HF209"/>
      <c r="HG209"/>
      <c r="HH209"/>
      <c r="HI209"/>
      <c r="HJ209"/>
      <c r="HK209"/>
      <c r="HL209"/>
      <c r="HM209"/>
      <c r="HN209"/>
      <c r="HO209"/>
      <c r="HP209"/>
      <c r="HQ209"/>
      <c r="HR209"/>
      <c r="HS209"/>
      <c r="HT209"/>
      <c r="HU209"/>
      <c r="HV209"/>
      <c r="HW209"/>
      <c r="HX209"/>
      <c r="HY209"/>
      <c r="HZ209"/>
      <c r="IA209"/>
      <c r="IB209"/>
      <c r="IC209"/>
      <c r="ID209"/>
      <c r="IE209"/>
      <c r="IF209"/>
      <c r="IG209"/>
      <c r="IH209"/>
      <c r="II209"/>
      <c r="IJ209"/>
      <c r="IK209"/>
      <c r="IL209"/>
      <c r="IM209"/>
      <c r="IN209"/>
      <c r="IO209"/>
      <c r="IP209"/>
      <c r="IQ209"/>
      <c r="IR209"/>
      <c r="IS209"/>
      <c r="IT209"/>
      <c r="IU209"/>
      <c r="IV209"/>
    </row>
    <row r="210" spans="1:256" ht="26.25" x14ac:dyDescent="0.4">
      <c r="A210" s="23"/>
      <c r="B210" s="251" t="s">
        <v>32</v>
      </c>
      <c r="C210" s="38"/>
      <c r="D210" s="83"/>
      <c r="E210" s="80">
        <v>30</v>
      </c>
      <c r="F210" s="25">
        <v>20</v>
      </c>
      <c r="G210" s="25">
        <v>22</v>
      </c>
      <c r="H210" s="25">
        <v>15</v>
      </c>
      <c r="I210" s="77"/>
      <c r="J210" s="85"/>
      <c r="K210" s="33"/>
      <c r="L210" s="77"/>
      <c r="M210" s="78"/>
      <c r="N210" s="77"/>
      <c r="O210" s="78"/>
      <c r="P210" s="77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  <c r="DS210"/>
      <c r="DT210"/>
      <c r="DU210"/>
      <c r="DV210"/>
      <c r="DW210"/>
      <c r="DX210"/>
      <c r="DY210"/>
      <c r="DZ210"/>
      <c r="EA210"/>
      <c r="EB210"/>
      <c r="EC210"/>
      <c r="ED210"/>
      <c r="EE210"/>
      <c r="EF210"/>
      <c r="EG210"/>
      <c r="EH210"/>
      <c r="EI210"/>
      <c r="EJ210"/>
      <c r="EK210"/>
      <c r="EL210"/>
      <c r="EM210"/>
      <c r="EN210"/>
      <c r="EO210"/>
      <c r="EP210"/>
      <c r="EQ210"/>
      <c r="ER210"/>
      <c r="ES210"/>
      <c r="ET210"/>
      <c r="EU210"/>
      <c r="EV210"/>
      <c r="EW210"/>
      <c r="EX210"/>
      <c r="EY210"/>
      <c r="EZ210"/>
      <c r="FA210"/>
      <c r="FB210"/>
      <c r="FC210"/>
      <c r="FD210"/>
      <c r="FE210"/>
      <c r="FF210"/>
      <c r="FG210"/>
      <c r="FH210"/>
      <c r="FI210"/>
      <c r="FJ210"/>
      <c r="FK210"/>
      <c r="FL210"/>
      <c r="FM210"/>
      <c r="FN210"/>
      <c r="FO210"/>
      <c r="FP210"/>
      <c r="FQ210"/>
      <c r="FR210"/>
      <c r="FS210"/>
      <c r="FT210"/>
      <c r="FU210"/>
      <c r="FV210"/>
      <c r="FW210"/>
      <c r="FX210"/>
      <c r="FY210"/>
      <c r="FZ210"/>
      <c r="GA210"/>
      <c r="GB210"/>
      <c r="GC210"/>
      <c r="GD210"/>
      <c r="GE210"/>
      <c r="GF210"/>
      <c r="GG210"/>
      <c r="GH210"/>
      <c r="GI210"/>
      <c r="GJ210"/>
      <c r="GK210"/>
      <c r="GL210"/>
      <c r="GM210"/>
      <c r="GN210"/>
      <c r="GO210"/>
      <c r="GP210"/>
      <c r="GQ210"/>
      <c r="GR210"/>
      <c r="GS210"/>
      <c r="GT210"/>
      <c r="GU210"/>
      <c r="GV210"/>
      <c r="GW210"/>
      <c r="GX210"/>
      <c r="GY210"/>
      <c r="GZ210"/>
      <c r="HA210"/>
      <c r="HB210"/>
      <c r="HC210"/>
      <c r="HD210"/>
      <c r="HE210"/>
      <c r="HF210"/>
      <c r="HG210"/>
      <c r="HH210"/>
      <c r="HI210"/>
      <c r="HJ210"/>
      <c r="HK210"/>
      <c r="HL210"/>
      <c r="HM210"/>
      <c r="HN210"/>
      <c r="HO210"/>
      <c r="HP210"/>
      <c r="HQ210"/>
      <c r="HR210"/>
      <c r="HS210"/>
      <c r="HT210"/>
      <c r="HU210"/>
      <c r="HV210"/>
      <c r="HW210"/>
      <c r="HX210"/>
      <c r="HY210"/>
      <c r="HZ210"/>
      <c r="IA210"/>
      <c r="IB210"/>
      <c r="IC210"/>
      <c r="ID210"/>
      <c r="IE210"/>
      <c r="IF210"/>
      <c r="IG210"/>
      <c r="IH210"/>
      <c r="II210"/>
      <c r="IJ210"/>
      <c r="IK210"/>
      <c r="IL210"/>
      <c r="IM210"/>
      <c r="IN210"/>
      <c r="IO210"/>
      <c r="IP210"/>
      <c r="IQ210"/>
      <c r="IR210"/>
      <c r="IS210"/>
      <c r="IT210"/>
      <c r="IU210"/>
      <c r="IV210"/>
    </row>
    <row r="211" spans="1:256" ht="26.25" x14ac:dyDescent="0.4">
      <c r="A211" s="23"/>
      <c r="B211" s="251" t="s">
        <v>33</v>
      </c>
      <c r="C211" s="38"/>
      <c r="D211" s="83"/>
      <c r="E211" s="80">
        <v>24</v>
      </c>
      <c r="F211" s="25">
        <v>17</v>
      </c>
      <c r="G211" s="25">
        <v>16</v>
      </c>
      <c r="H211" s="25">
        <v>11</v>
      </c>
      <c r="I211" s="77"/>
      <c r="J211" s="85"/>
      <c r="K211" s="33"/>
      <c r="L211" s="77"/>
      <c r="M211" s="78"/>
      <c r="N211" s="77"/>
      <c r="O211" s="78"/>
      <c r="P211" s="77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  <c r="DM211"/>
      <c r="DN211"/>
      <c r="DO211"/>
      <c r="DP211"/>
      <c r="DQ211"/>
      <c r="DR211"/>
      <c r="DS211"/>
      <c r="DT211"/>
      <c r="DU211"/>
      <c r="DV211"/>
      <c r="DW211"/>
      <c r="DX211"/>
      <c r="DY211"/>
      <c r="DZ211"/>
      <c r="EA211"/>
      <c r="EB211"/>
      <c r="EC211"/>
      <c r="ED211"/>
      <c r="EE211"/>
      <c r="EF211"/>
      <c r="EG211"/>
      <c r="EH211"/>
      <c r="EI211"/>
      <c r="EJ211"/>
      <c r="EK211"/>
      <c r="EL211"/>
      <c r="EM211"/>
      <c r="EN211"/>
      <c r="EO211"/>
      <c r="EP211"/>
      <c r="EQ211"/>
      <c r="ER211"/>
      <c r="ES211"/>
      <c r="ET211"/>
      <c r="EU211"/>
      <c r="EV211"/>
      <c r="EW211"/>
      <c r="EX211"/>
      <c r="EY211"/>
      <c r="EZ211"/>
      <c r="FA211"/>
      <c r="FB211"/>
      <c r="FC211"/>
      <c r="FD211"/>
      <c r="FE211"/>
      <c r="FF211"/>
      <c r="FG211"/>
      <c r="FH211"/>
      <c r="FI211"/>
      <c r="FJ211"/>
      <c r="FK211"/>
      <c r="FL211"/>
      <c r="FM211"/>
      <c r="FN211"/>
      <c r="FO211"/>
      <c r="FP211"/>
      <c r="FQ211"/>
      <c r="FR211"/>
      <c r="FS211"/>
      <c r="FT211"/>
      <c r="FU211"/>
      <c r="FV211"/>
      <c r="FW211"/>
      <c r="FX211"/>
      <c r="FY211"/>
      <c r="FZ211"/>
      <c r="GA211"/>
      <c r="GB211"/>
      <c r="GC211"/>
      <c r="GD211"/>
      <c r="GE211"/>
      <c r="GF211"/>
      <c r="GG211"/>
      <c r="GH211"/>
      <c r="GI211"/>
      <c r="GJ211"/>
      <c r="GK211"/>
      <c r="GL211"/>
      <c r="GM211"/>
      <c r="GN211"/>
      <c r="GO211"/>
      <c r="GP211"/>
      <c r="GQ211"/>
      <c r="GR211"/>
      <c r="GS211"/>
      <c r="GT211"/>
      <c r="GU211"/>
      <c r="GV211"/>
      <c r="GW211"/>
      <c r="GX211"/>
      <c r="GY211"/>
      <c r="GZ211"/>
      <c r="HA211"/>
      <c r="HB211"/>
      <c r="HC211"/>
      <c r="HD211"/>
      <c r="HE211"/>
      <c r="HF211"/>
      <c r="HG211"/>
      <c r="HH211"/>
      <c r="HI211"/>
      <c r="HJ211"/>
      <c r="HK211"/>
      <c r="HL211"/>
      <c r="HM211"/>
      <c r="HN211"/>
      <c r="HO211"/>
      <c r="HP211"/>
      <c r="HQ211"/>
      <c r="HR211"/>
      <c r="HS211"/>
      <c r="HT211"/>
      <c r="HU211"/>
      <c r="HV211"/>
      <c r="HW211"/>
      <c r="HX211"/>
      <c r="HY211"/>
      <c r="HZ211"/>
      <c r="IA211"/>
      <c r="IB211"/>
      <c r="IC211"/>
      <c r="ID211"/>
      <c r="IE211"/>
      <c r="IF211"/>
      <c r="IG211"/>
      <c r="IH211"/>
      <c r="II211"/>
      <c r="IJ211"/>
      <c r="IK211"/>
      <c r="IL211"/>
      <c r="IM211"/>
      <c r="IN211"/>
      <c r="IO211"/>
      <c r="IP211"/>
      <c r="IQ211"/>
      <c r="IR211"/>
      <c r="IS211"/>
      <c r="IT211"/>
      <c r="IU211"/>
      <c r="IV211"/>
    </row>
    <row r="212" spans="1:256" ht="26.25" x14ac:dyDescent="0.4">
      <c r="A212" s="23"/>
      <c r="B212" s="251" t="s">
        <v>180</v>
      </c>
      <c r="C212" s="38"/>
      <c r="D212" s="83"/>
      <c r="E212" s="80">
        <v>21</v>
      </c>
      <c r="F212" s="25">
        <v>14</v>
      </c>
      <c r="G212" s="25">
        <v>15</v>
      </c>
      <c r="H212" s="25">
        <v>10</v>
      </c>
      <c r="I212" s="77"/>
      <c r="J212" s="85"/>
      <c r="K212" s="33"/>
      <c r="L212" s="77"/>
      <c r="M212" s="78"/>
      <c r="N212" s="77"/>
      <c r="O212" s="78"/>
      <c r="P212" s="77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  <c r="EM212"/>
      <c r="EN212"/>
      <c r="EO212"/>
      <c r="EP212"/>
      <c r="EQ212"/>
      <c r="ER212"/>
      <c r="ES212"/>
      <c r="ET212"/>
      <c r="EU212"/>
      <c r="EV212"/>
      <c r="EW212"/>
      <c r="EX212"/>
      <c r="EY212"/>
      <c r="EZ212"/>
      <c r="FA212"/>
      <c r="FB212"/>
      <c r="FC212"/>
      <c r="FD212"/>
      <c r="FE212"/>
      <c r="FF212"/>
      <c r="FG212"/>
      <c r="FH212"/>
      <c r="FI212"/>
      <c r="FJ212"/>
      <c r="FK212"/>
      <c r="FL212"/>
      <c r="FM212"/>
      <c r="FN212"/>
      <c r="FO212"/>
      <c r="FP212"/>
      <c r="FQ212"/>
      <c r="FR212"/>
      <c r="FS212"/>
      <c r="FT212"/>
      <c r="FU212"/>
      <c r="FV212"/>
      <c r="FW212"/>
      <c r="FX212"/>
      <c r="FY212"/>
      <c r="FZ212"/>
      <c r="GA212"/>
      <c r="GB212"/>
      <c r="GC212"/>
      <c r="GD212"/>
      <c r="GE212"/>
      <c r="GF212"/>
      <c r="GG212"/>
      <c r="GH212"/>
      <c r="GI212"/>
      <c r="GJ212"/>
      <c r="GK212"/>
      <c r="GL212"/>
      <c r="GM212"/>
      <c r="GN212"/>
      <c r="GO212"/>
      <c r="GP212"/>
      <c r="GQ212"/>
      <c r="GR212"/>
      <c r="GS212"/>
      <c r="GT212"/>
      <c r="GU212"/>
      <c r="GV212"/>
      <c r="GW212"/>
      <c r="GX212"/>
      <c r="GY212"/>
      <c r="GZ212"/>
      <c r="HA212"/>
      <c r="HB212"/>
      <c r="HC212"/>
      <c r="HD212"/>
      <c r="HE212"/>
      <c r="HF212"/>
      <c r="HG212"/>
      <c r="HH212"/>
      <c r="HI212"/>
      <c r="HJ212"/>
      <c r="HK212"/>
      <c r="HL212"/>
      <c r="HM212"/>
      <c r="HN212"/>
      <c r="HO212"/>
      <c r="HP212"/>
      <c r="HQ212"/>
      <c r="HR212"/>
      <c r="HS212"/>
      <c r="HT212"/>
      <c r="HU212"/>
      <c r="HV212"/>
      <c r="HW212"/>
      <c r="HX212"/>
      <c r="HY212"/>
      <c r="HZ212"/>
      <c r="IA212"/>
      <c r="IB212"/>
      <c r="IC212"/>
      <c r="ID212"/>
      <c r="IE212"/>
      <c r="IF212"/>
      <c r="IG212"/>
      <c r="IH212"/>
      <c r="II212"/>
      <c r="IJ212"/>
      <c r="IK212"/>
      <c r="IL212"/>
      <c r="IM212"/>
      <c r="IN212"/>
      <c r="IO212"/>
      <c r="IP212"/>
      <c r="IQ212"/>
      <c r="IR212"/>
      <c r="IS212"/>
      <c r="IT212"/>
      <c r="IU212"/>
      <c r="IV212"/>
    </row>
    <row r="213" spans="1:256" ht="26.25" x14ac:dyDescent="0.4">
      <c r="A213" s="23"/>
      <c r="B213" s="251" t="s">
        <v>34</v>
      </c>
      <c r="C213" s="38"/>
      <c r="D213" s="83"/>
      <c r="E213" s="80">
        <v>6</v>
      </c>
      <c r="F213" s="25">
        <v>4</v>
      </c>
      <c r="G213" s="25">
        <v>6</v>
      </c>
      <c r="H213" s="25">
        <v>4</v>
      </c>
      <c r="I213" s="77"/>
      <c r="J213" s="85"/>
      <c r="K213" s="78"/>
      <c r="L213" s="77"/>
      <c r="M213" s="77"/>
      <c r="N213" s="77"/>
      <c r="O213" s="77"/>
      <c r="P213" s="77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/>
      <c r="EB213"/>
      <c r="EC213"/>
      <c r="ED213"/>
      <c r="EE213"/>
      <c r="EF213"/>
      <c r="EG213"/>
      <c r="EH213"/>
      <c r="EI213"/>
      <c r="EJ213"/>
      <c r="EK213"/>
      <c r="EL213"/>
      <c r="EM213"/>
      <c r="EN213"/>
      <c r="EO213"/>
      <c r="EP213"/>
      <c r="EQ213"/>
      <c r="ER213"/>
      <c r="ES213"/>
      <c r="ET213"/>
      <c r="EU213"/>
      <c r="EV213"/>
      <c r="EW213"/>
      <c r="EX213"/>
      <c r="EY213"/>
      <c r="EZ213"/>
      <c r="FA213"/>
      <c r="FB213"/>
      <c r="FC213"/>
      <c r="FD213"/>
      <c r="FE213"/>
      <c r="FF213"/>
      <c r="FG213"/>
      <c r="FH213"/>
      <c r="FI213"/>
      <c r="FJ213"/>
      <c r="FK213"/>
      <c r="FL213"/>
      <c r="FM213"/>
      <c r="FN213"/>
      <c r="FO213"/>
      <c r="FP213"/>
      <c r="FQ213"/>
      <c r="FR213"/>
      <c r="FS213"/>
      <c r="FT213"/>
      <c r="FU213"/>
      <c r="FV213"/>
      <c r="FW213"/>
      <c r="FX213"/>
      <c r="FY213"/>
      <c r="FZ213"/>
      <c r="GA213"/>
      <c r="GB213"/>
      <c r="GC213"/>
      <c r="GD213"/>
      <c r="GE213"/>
      <c r="GF213"/>
      <c r="GG213"/>
      <c r="GH213"/>
      <c r="GI213"/>
      <c r="GJ213"/>
      <c r="GK213"/>
      <c r="GL213"/>
      <c r="GM213"/>
      <c r="GN213"/>
      <c r="GO213"/>
      <c r="GP213"/>
      <c r="GQ213"/>
      <c r="GR213"/>
      <c r="GS213"/>
      <c r="GT213"/>
      <c r="GU213"/>
      <c r="GV213"/>
      <c r="GW213"/>
      <c r="GX213"/>
      <c r="GY213"/>
      <c r="GZ213"/>
      <c r="HA213"/>
      <c r="HB213"/>
      <c r="HC213"/>
      <c r="HD213"/>
      <c r="HE213"/>
      <c r="HF213"/>
      <c r="HG213"/>
      <c r="HH213"/>
      <c r="HI213"/>
      <c r="HJ213"/>
      <c r="HK213"/>
      <c r="HL213"/>
      <c r="HM213"/>
      <c r="HN213"/>
      <c r="HO213"/>
      <c r="HP213"/>
      <c r="HQ213"/>
      <c r="HR213"/>
      <c r="HS213"/>
      <c r="HT213"/>
      <c r="HU213"/>
      <c r="HV213"/>
      <c r="HW213"/>
      <c r="HX213"/>
      <c r="HY213"/>
      <c r="HZ213"/>
      <c r="IA213"/>
      <c r="IB213"/>
      <c r="IC213"/>
      <c r="ID213"/>
      <c r="IE213"/>
      <c r="IF213"/>
      <c r="IG213"/>
      <c r="IH213"/>
      <c r="II213"/>
      <c r="IJ213"/>
      <c r="IK213"/>
      <c r="IL213"/>
      <c r="IM213"/>
      <c r="IN213"/>
      <c r="IO213"/>
      <c r="IP213"/>
      <c r="IQ213"/>
      <c r="IR213"/>
      <c r="IS213"/>
      <c r="IT213"/>
      <c r="IU213"/>
      <c r="IV213"/>
    </row>
    <row r="214" spans="1:256" ht="26.25" x14ac:dyDescent="0.4">
      <c r="A214" s="23"/>
      <c r="B214" s="251" t="s">
        <v>236</v>
      </c>
      <c r="C214" s="38"/>
      <c r="D214" s="83"/>
      <c r="E214" s="79">
        <v>27</v>
      </c>
      <c r="F214" s="25">
        <v>18</v>
      </c>
      <c r="G214" s="25">
        <v>18</v>
      </c>
      <c r="H214" s="25">
        <v>12</v>
      </c>
      <c r="I214" s="77"/>
      <c r="J214" s="85"/>
      <c r="K214" s="78"/>
      <c r="L214" s="77"/>
      <c r="M214" s="77"/>
      <c r="N214" s="77"/>
      <c r="O214" s="77"/>
      <c r="P214" s="77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/>
      <c r="EB214"/>
      <c r="EC214"/>
      <c r="ED214"/>
      <c r="EE214"/>
      <c r="EF214"/>
      <c r="EG214"/>
      <c r="EH214"/>
      <c r="EI214"/>
      <c r="EJ214"/>
      <c r="EK214"/>
      <c r="EL214"/>
      <c r="EM214"/>
      <c r="EN214"/>
      <c r="EO214"/>
      <c r="EP214"/>
      <c r="EQ214"/>
      <c r="ER214"/>
      <c r="ES214"/>
      <c r="ET214"/>
      <c r="EU214"/>
      <c r="EV214"/>
      <c r="EW214"/>
      <c r="EX214"/>
      <c r="EY214"/>
      <c r="EZ214"/>
      <c r="FA214"/>
      <c r="FB214"/>
      <c r="FC214"/>
      <c r="FD214"/>
      <c r="FE214"/>
      <c r="FF214"/>
      <c r="FG214"/>
      <c r="FH214"/>
      <c r="FI214"/>
      <c r="FJ214"/>
      <c r="FK214"/>
      <c r="FL214"/>
      <c r="FM214"/>
      <c r="FN214"/>
      <c r="FO214"/>
      <c r="FP214"/>
      <c r="FQ214"/>
      <c r="FR214"/>
      <c r="FS214"/>
      <c r="FT214"/>
      <c r="FU214"/>
      <c r="FV214"/>
      <c r="FW214"/>
      <c r="FX214"/>
      <c r="FY214"/>
      <c r="FZ214"/>
      <c r="GA214"/>
      <c r="GB214"/>
      <c r="GC214"/>
      <c r="GD214"/>
      <c r="GE214"/>
      <c r="GF214"/>
      <c r="GG214"/>
      <c r="GH214"/>
      <c r="GI214"/>
      <c r="GJ214"/>
      <c r="GK214"/>
      <c r="GL214"/>
      <c r="GM214"/>
      <c r="GN214"/>
      <c r="GO214"/>
      <c r="GP214"/>
      <c r="GQ214"/>
      <c r="GR214"/>
      <c r="GS214"/>
      <c r="GT214"/>
      <c r="GU214"/>
      <c r="GV214"/>
      <c r="GW214"/>
      <c r="GX214"/>
      <c r="GY214"/>
      <c r="GZ214"/>
      <c r="HA214"/>
      <c r="HB214"/>
      <c r="HC214"/>
      <c r="HD214"/>
      <c r="HE214"/>
      <c r="HF214"/>
      <c r="HG214"/>
      <c r="HH214"/>
      <c r="HI214"/>
      <c r="HJ214"/>
      <c r="HK214"/>
      <c r="HL214"/>
      <c r="HM214"/>
      <c r="HN214"/>
      <c r="HO214"/>
      <c r="HP214"/>
      <c r="HQ214"/>
      <c r="HR214"/>
      <c r="HS214"/>
      <c r="HT214"/>
      <c r="HU214"/>
      <c r="HV214"/>
      <c r="HW214"/>
      <c r="HX214"/>
      <c r="HY214"/>
      <c r="HZ214"/>
      <c r="IA214"/>
      <c r="IB214"/>
      <c r="IC214"/>
      <c r="ID214"/>
      <c r="IE214"/>
      <c r="IF214"/>
      <c r="IG214"/>
      <c r="IH214"/>
      <c r="II214"/>
      <c r="IJ214"/>
      <c r="IK214"/>
      <c r="IL214"/>
      <c r="IM214"/>
      <c r="IN214"/>
      <c r="IO214"/>
      <c r="IP214"/>
      <c r="IQ214"/>
      <c r="IR214"/>
      <c r="IS214"/>
      <c r="IT214"/>
      <c r="IU214"/>
      <c r="IV214"/>
    </row>
    <row r="215" spans="1:256" ht="26.25" x14ac:dyDescent="0.4">
      <c r="A215" s="23"/>
      <c r="B215" s="251" t="s">
        <v>44</v>
      </c>
      <c r="C215" s="38"/>
      <c r="D215" s="83"/>
      <c r="E215" s="79">
        <v>11.25</v>
      </c>
      <c r="F215" s="25">
        <v>7.5</v>
      </c>
      <c r="G215" s="25">
        <v>11.25</v>
      </c>
      <c r="H215" s="25">
        <v>7.5</v>
      </c>
      <c r="I215" s="77"/>
      <c r="J215" s="85"/>
      <c r="K215" s="78"/>
      <c r="L215" s="77"/>
      <c r="M215" s="77"/>
      <c r="N215" s="77"/>
      <c r="O215" s="77"/>
      <c r="P215" s="77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  <c r="CC215"/>
      <c r="CD215"/>
      <c r="CE215"/>
      <c r="CF215"/>
      <c r="CG215"/>
      <c r="CH215"/>
      <c r="CI215"/>
      <c r="CJ215"/>
      <c r="CK215"/>
      <c r="CL215"/>
      <c r="CM215"/>
      <c r="CN215"/>
      <c r="CO215"/>
      <c r="CP215"/>
      <c r="CQ215"/>
      <c r="CR215"/>
      <c r="CS215"/>
      <c r="CT215"/>
      <c r="CU215"/>
      <c r="CV215"/>
      <c r="CW215"/>
      <c r="CX215"/>
      <c r="CY215"/>
      <c r="CZ215"/>
      <c r="DA215"/>
      <c r="DB215"/>
      <c r="DC215"/>
      <c r="DD215"/>
      <c r="DE215"/>
      <c r="DF215"/>
      <c r="DG215"/>
      <c r="DH215"/>
      <c r="DI215"/>
      <c r="DJ215"/>
      <c r="DK215"/>
      <c r="DL215"/>
      <c r="DM215"/>
      <c r="DN215"/>
      <c r="DO215"/>
      <c r="DP215"/>
      <c r="DQ215"/>
      <c r="DR215"/>
      <c r="DS215"/>
      <c r="DT215"/>
      <c r="DU215"/>
      <c r="DV215"/>
      <c r="DW215"/>
      <c r="DX215"/>
      <c r="DY215"/>
      <c r="DZ215"/>
      <c r="EA215"/>
      <c r="EB215"/>
      <c r="EC215"/>
      <c r="ED215"/>
      <c r="EE215"/>
      <c r="EF215"/>
      <c r="EG215"/>
      <c r="EH215"/>
      <c r="EI215"/>
      <c r="EJ215"/>
      <c r="EK215"/>
      <c r="EL215"/>
      <c r="EM215"/>
      <c r="EN215"/>
      <c r="EO215"/>
      <c r="EP215"/>
      <c r="EQ215"/>
      <c r="ER215"/>
      <c r="ES215"/>
      <c r="ET215"/>
      <c r="EU215"/>
      <c r="EV215"/>
      <c r="EW215"/>
      <c r="EX215"/>
      <c r="EY215"/>
      <c r="EZ215"/>
      <c r="FA215"/>
      <c r="FB215"/>
      <c r="FC215"/>
      <c r="FD215"/>
      <c r="FE215"/>
      <c r="FF215"/>
      <c r="FG215"/>
      <c r="FH215"/>
      <c r="FI215"/>
      <c r="FJ215"/>
      <c r="FK215"/>
      <c r="FL215"/>
      <c r="FM215"/>
      <c r="FN215"/>
      <c r="FO215"/>
      <c r="FP215"/>
      <c r="FQ215"/>
      <c r="FR215"/>
      <c r="FS215"/>
      <c r="FT215"/>
      <c r="FU215"/>
      <c r="FV215"/>
      <c r="FW215"/>
      <c r="FX215"/>
      <c r="FY215"/>
      <c r="FZ215"/>
      <c r="GA215"/>
      <c r="GB215"/>
      <c r="GC215"/>
      <c r="GD215"/>
      <c r="GE215"/>
      <c r="GF215"/>
      <c r="GG215"/>
      <c r="GH215"/>
      <c r="GI215"/>
      <c r="GJ215"/>
      <c r="GK215"/>
      <c r="GL215"/>
      <c r="GM215"/>
      <c r="GN215"/>
      <c r="GO215"/>
      <c r="GP215"/>
      <c r="GQ215"/>
      <c r="GR215"/>
      <c r="GS215"/>
      <c r="GT215"/>
      <c r="GU215"/>
      <c r="GV215"/>
      <c r="GW215"/>
      <c r="GX215"/>
      <c r="GY215"/>
      <c r="GZ215"/>
      <c r="HA215"/>
      <c r="HB215"/>
      <c r="HC215"/>
      <c r="HD215"/>
      <c r="HE215"/>
      <c r="HF215"/>
      <c r="HG215"/>
      <c r="HH215"/>
      <c r="HI215"/>
      <c r="HJ215"/>
      <c r="HK215"/>
      <c r="HL215"/>
      <c r="HM215"/>
      <c r="HN215"/>
      <c r="HO215"/>
      <c r="HP215"/>
      <c r="HQ215"/>
      <c r="HR215"/>
      <c r="HS215"/>
      <c r="HT215"/>
      <c r="HU215"/>
      <c r="HV215"/>
      <c r="HW215"/>
      <c r="HX215"/>
      <c r="HY215"/>
      <c r="HZ215"/>
      <c r="IA215"/>
      <c r="IB215"/>
      <c r="IC215"/>
      <c r="ID215"/>
      <c r="IE215"/>
      <c r="IF215"/>
      <c r="IG215"/>
      <c r="IH215"/>
      <c r="II215"/>
      <c r="IJ215"/>
      <c r="IK215"/>
      <c r="IL215"/>
      <c r="IM215"/>
      <c r="IN215"/>
      <c r="IO215"/>
      <c r="IP215"/>
      <c r="IQ215"/>
      <c r="IR215"/>
      <c r="IS215"/>
      <c r="IT215"/>
      <c r="IU215"/>
      <c r="IV215"/>
    </row>
    <row r="216" spans="1:256" ht="26.25" x14ac:dyDescent="0.4">
      <c r="A216" s="23"/>
      <c r="B216" s="251" t="s">
        <v>50</v>
      </c>
      <c r="C216" s="38"/>
      <c r="D216" s="83"/>
      <c r="E216" s="79">
        <v>3.38</v>
      </c>
      <c r="F216" s="25">
        <v>2.25</v>
      </c>
      <c r="G216" s="25">
        <v>3.38</v>
      </c>
      <c r="H216" s="25">
        <v>2.25</v>
      </c>
      <c r="I216" s="77"/>
      <c r="J216" s="85"/>
      <c r="K216" s="78"/>
      <c r="L216" s="77"/>
      <c r="M216" s="77"/>
      <c r="N216" s="77"/>
      <c r="O216" s="77"/>
      <c r="P216" s="77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  <c r="CC216"/>
      <c r="CD216"/>
      <c r="CE216"/>
      <c r="CF216"/>
      <c r="CG216"/>
      <c r="CH216"/>
      <c r="CI216"/>
      <c r="CJ216"/>
      <c r="CK216"/>
      <c r="CL216"/>
      <c r="CM216"/>
      <c r="CN216"/>
      <c r="CO216"/>
      <c r="CP216"/>
      <c r="CQ216"/>
      <c r="CR216"/>
      <c r="CS216"/>
      <c r="CT216"/>
      <c r="CU216"/>
      <c r="CV216"/>
      <c r="CW216"/>
      <c r="CX216"/>
      <c r="CY216"/>
      <c r="CZ216"/>
      <c r="DA216"/>
      <c r="DB216"/>
      <c r="DC216"/>
      <c r="DD216"/>
      <c r="DE216"/>
      <c r="DF216"/>
      <c r="DG216"/>
      <c r="DH216"/>
      <c r="DI216"/>
      <c r="DJ216"/>
      <c r="DK216"/>
      <c r="DL216"/>
      <c r="DM216"/>
      <c r="DN216"/>
      <c r="DO216"/>
      <c r="DP216"/>
      <c r="DQ216"/>
      <c r="DR216"/>
      <c r="DS216"/>
      <c r="DT216"/>
      <c r="DU216"/>
      <c r="DV216"/>
      <c r="DW216"/>
      <c r="DX216"/>
      <c r="DY216"/>
      <c r="DZ216"/>
      <c r="EA216"/>
      <c r="EB216"/>
      <c r="EC216"/>
      <c r="ED216"/>
      <c r="EE216"/>
      <c r="EF216"/>
      <c r="EG216"/>
      <c r="EH216"/>
      <c r="EI216"/>
      <c r="EJ216"/>
      <c r="EK216"/>
      <c r="EL216"/>
      <c r="EM216"/>
      <c r="EN216"/>
      <c r="EO216"/>
      <c r="EP216"/>
      <c r="EQ216"/>
      <c r="ER216"/>
      <c r="ES216"/>
      <c r="ET216"/>
      <c r="EU216"/>
      <c r="EV216"/>
      <c r="EW216"/>
      <c r="EX216"/>
      <c r="EY216"/>
      <c r="EZ216"/>
      <c r="FA216"/>
      <c r="FB216"/>
      <c r="FC216"/>
      <c r="FD216"/>
      <c r="FE216"/>
      <c r="FF216"/>
      <c r="FG216"/>
      <c r="FH216"/>
      <c r="FI216"/>
      <c r="FJ216"/>
      <c r="FK216"/>
      <c r="FL216"/>
      <c r="FM216"/>
      <c r="FN216"/>
      <c r="FO216"/>
      <c r="FP216"/>
      <c r="FQ216"/>
      <c r="FR216"/>
      <c r="FS216"/>
      <c r="FT216"/>
      <c r="FU216"/>
      <c r="FV216"/>
      <c r="FW216"/>
      <c r="FX216"/>
      <c r="FY216"/>
      <c r="FZ216"/>
      <c r="GA216"/>
      <c r="GB216"/>
      <c r="GC216"/>
      <c r="GD216"/>
      <c r="GE216"/>
      <c r="GF216"/>
      <c r="GG216"/>
      <c r="GH216"/>
      <c r="GI216"/>
      <c r="GJ216"/>
      <c r="GK216"/>
      <c r="GL216"/>
      <c r="GM216"/>
      <c r="GN216"/>
      <c r="GO216"/>
      <c r="GP216"/>
      <c r="GQ216"/>
      <c r="GR216"/>
      <c r="GS216"/>
      <c r="GT216"/>
      <c r="GU216"/>
      <c r="GV216"/>
      <c r="GW216"/>
      <c r="GX216"/>
      <c r="GY216"/>
      <c r="GZ216"/>
      <c r="HA216"/>
      <c r="HB216"/>
      <c r="HC216"/>
      <c r="HD216"/>
      <c r="HE216"/>
      <c r="HF216"/>
      <c r="HG216"/>
      <c r="HH216"/>
      <c r="HI216"/>
      <c r="HJ216"/>
      <c r="HK216"/>
      <c r="HL216"/>
      <c r="HM216"/>
      <c r="HN216"/>
      <c r="HO216"/>
      <c r="HP216"/>
      <c r="HQ216"/>
      <c r="HR216"/>
      <c r="HS216"/>
      <c r="HT216"/>
      <c r="HU216"/>
      <c r="HV216"/>
      <c r="HW216"/>
      <c r="HX216"/>
      <c r="HY216"/>
      <c r="HZ216"/>
      <c r="IA216"/>
      <c r="IB216"/>
      <c r="IC216"/>
      <c r="ID216"/>
      <c r="IE216"/>
      <c r="IF216"/>
      <c r="IG216"/>
      <c r="IH216"/>
      <c r="II216"/>
      <c r="IJ216"/>
      <c r="IK216"/>
      <c r="IL216"/>
      <c r="IM216"/>
      <c r="IN216"/>
      <c r="IO216"/>
      <c r="IP216"/>
      <c r="IQ216"/>
      <c r="IR216"/>
      <c r="IS216"/>
      <c r="IT216"/>
      <c r="IU216"/>
      <c r="IV216"/>
    </row>
    <row r="217" spans="1:256" ht="26.25" x14ac:dyDescent="0.4">
      <c r="A217" s="23"/>
      <c r="B217" s="251" t="s">
        <v>18</v>
      </c>
      <c r="C217" s="38"/>
      <c r="D217" s="83"/>
      <c r="E217" s="79">
        <v>33.75</v>
      </c>
      <c r="F217" s="25">
        <v>22.5</v>
      </c>
      <c r="G217" s="25">
        <v>33.75</v>
      </c>
      <c r="H217" s="25">
        <v>22.5</v>
      </c>
      <c r="I217" s="77"/>
      <c r="J217" s="85"/>
      <c r="K217" s="78"/>
      <c r="L217" s="77"/>
      <c r="M217" s="77"/>
      <c r="N217" s="77"/>
      <c r="O217" s="77"/>
      <c r="P217" s="7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  <c r="CC217"/>
      <c r="CD217"/>
      <c r="CE217"/>
      <c r="CF217"/>
      <c r="CG217"/>
      <c r="CH217"/>
      <c r="CI217"/>
      <c r="CJ217"/>
      <c r="CK217"/>
      <c r="CL217"/>
      <c r="CM217"/>
      <c r="CN217"/>
      <c r="CO217"/>
      <c r="CP217"/>
      <c r="CQ217"/>
      <c r="CR217"/>
      <c r="CS217"/>
      <c r="CT217"/>
      <c r="CU217"/>
      <c r="CV217"/>
      <c r="CW217"/>
      <c r="CX217"/>
      <c r="CY217"/>
      <c r="CZ217"/>
      <c r="DA217"/>
      <c r="DB217"/>
      <c r="DC217"/>
      <c r="DD217"/>
      <c r="DE217"/>
      <c r="DF217"/>
      <c r="DG217"/>
      <c r="DH217"/>
      <c r="DI217"/>
      <c r="DJ217"/>
      <c r="DK217"/>
      <c r="DL217"/>
      <c r="DM217"/>
      <c r="DN217"/>
      <c r="DO217"/>
      <c r="DP217"/>
      <c r="DQ217"/>
      <c r="DR217"/>
      <c r="DS217"/>
      <c r="DT217"/>
      <c r="DU217"/>
      <c r="DV217"/>
      <c r="DW217"/>
      <c r="DX217"/>
      <c r="DY217"/>
      <c r="DZ217"/>
      <c r="EA217"/>
      <c r="EB217"/>
      <c r="EC217"/>
      <c r="ED217"/>
      <c r="EE217"/>
      <c r="EF217"/>
      <c r="EG217"/>
      <c r="EH217"/>
      <c r="EI217"/>
      <c r="EJ217"/>
      <c r="EK217"/>
      <c r="EL217"/>
      <c r="EM217"/>
      <c r="EN217"/>
      <c r="EO217"/>
      <c r="EP217"/>
      <c r="EQ217"/>
      <c r="ER217"/>
      <c r="ES217"/>
      <c r="ET217"/>
      <c r="EU217"/>
      <c r="EV217"/>
      <c r="EW217"/>
      <c r="EX217"/>
      <c r="EY217"/>
      <c r="EZ217"/>
      <c r="FA217"/>
      <c r="FB217"/>
      <c r="FC217"/>
      <c r="FD217"/>
      <c r="FE217"/>
      <c r="FF217"/>
      <c r="FG217"/>
      <c r="FH217"/>
      <c r="FI217"/>
      <c r="FJ217"/>
      <c r="FK217"/>
      <c r="FL217"/>
      <c r="FM217"/>
      <c r="FN217"/>
      <c r="FO217"/>
      <c r="FP217"/>
      <c r="FQ217"/>
      <c r="FR217"/>
      <c r="FS217"/>
      <c r="FT217"/>
      <c r="FU217"/>
      <c r="FV217"/>
      <c r="FW217"/>
      <c r="FX217"/>
      <c r="FY217"/>
      <c r="FZ217"/>
      <c r="GA217"/>
      <c r="GB217"/>
      <c r="GC217"/>
      <c r="GD217"/>
      <c r="GE217"/>
      <c r="GF217"/>
      <c r="GG217"/>
      <c r="GH217"/>
      <c r="GI217"/>
      <c r="GJ217"/>
      <c r="GK217"/>
      <c r="GL217"/>
      <c r="GM217"/>
      <c r="GN217"/>
      <c r="GO217"/>
      <c r="GP217"/>
      <c r="GQ217"/>
      <c r="GR217"/>
      <c r="GS217"/>
      <c r="GT217"/>
      <c r="GU217"/>
      <c r="GV217"/>
      <c r="GW217"/>
      <c r="GX217"/>
      <c r="GY217"/>
      <c r="GZ217"/>
      <c r="HA217"/>
      <c r="HB217"/>
      <c r="HC217"/>
      <c r="HD217"/>
      <c r="HE217"/>
      <c r="HF217"/>
      <c r="HG217"/>
      <c r="HH217"/>
      <c r="HI217"/>
      <c r="HJ217"/>
      <c r="HK217"/>
      <c r="HL217"/>
      <c r="HM217"/>
      <c r="HN217"/>
      <c r="HO217"/>
      <c r="HP217"/>
      <c r="HQ217"/>
      <c r="HR217"/>
      <c r="HS217"/>
      <c r="HT217"/>
      <c r="HU217"/>
      <c r="HV217"/>
      <c r="HW217"/>
      <c r="HX217"/>
      <c r="HY217"/>
      <c r="HZ217"/>
      <c r="IA217"/>
      <c r="IB217"/>
      <c r="IC217"/>
      <c r="ID217"/>
      <c r="IE217"/>
      <c r="IF217"/>
      <c r="IG217"/>
      <c r="IH217"/>
      <c r="II217"/>
      <c r="IJ217"/>
      <c r="IK217"/>
      <c r="IL217"/>
      <c r="IM217"/>
      <c r="IN217"/>
      <c r="IO217"/>
      <c r="IP217"/>
      <c r="IQ217"/>
      <c r="IR217"/>
      <c r="IS217"/>
      <c r="IT217"/>
      <c r="IU217"/>
      <c r="IV217"/>
    </row>
    <row r="218" spans="1:256" ht="26.25" x14ac:dyDescent="0.4">
      <c r="A218" s="23"/>
      <c r="B218" s="251" t="s">
        <v>35</v>
      </c>
      <c r="C218" s="38"/>
      <c r="D218" s="83"/>
      <c r="E218" s="79">
        <v>0.4</v>
      </c>
      <c r="F218" s="25">
        <v>0.3</v>
      </c>
      <c r="G218" s="25">
        <v>0.4</v>
      </c>
      <c r="H218" s="25">
        <v>0.3</v>
      </c>
      <c r="I218" s="77"/>
      <c r="J218" s="85"/>
      <c r="K218" s="78"/>
      <c r="L218" s="77"/>
      <c r="M218" s="77"/>
      <c r="N218" s="77"/>
      <c r="O218" s="77"/>
      <c r="P218" s="77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  <c r="CC218"/>
      <c r="CD218"/>
      <c r="CE218"/>
      <c r="CF218"/>
      <c r="CG218"/>
      <c r="CH218"/>
      <c r="CI218"/>
      <c r="CJ218"/>
      <c r="CK218"/>
      <c r="CL218"/>
      <c r="CM218"/>
      <c r="CN218"/>
      <c r="CO218"/>
      <c r="CP218"/>
      <c r="CQ218"/>
      <c r="CR218"/>
      <c r="CS218"/>
      <c r="CT218"/>
      <c r="CU218"/>
      <c r="CV218"/>
      <c r="CW218"/>
      <c r="CX218"/>
      <c r="CY218"/>
      <c r="CZ218"/>
      <c r="DA218"/>
      <c r="DB218"/>
      <c r="DC218"/>
      <c r="DD218"/>
      <c r="DE218"/>
      <c r="DF218"/>
      <c r="DG218"/>
      <c r="DH218"/>
      <c r="DI218"/>
      <c r="DJ218"/>
      <c r="DK218"/>
      <c r="DL218"/>
      <c r="DM218"/>
      <c r="DN218"/>
      <c r="DO218"/>
      <c r="DP218"/>
      <c r="DQ218"/>
      <c r="DR218"/>
      <c r="DS218"/>
      <c r="DT218"/>
      <c r="DU218"/>
      <c r="DV218"/>
      <c r="DW218"/>
      <c r="DX218"/>
      <c r="DY218"/>
      <c r="DZ218"/>
      <c r="EA218"/>
      <c r="EB218"/>
      <c r="EC218"/>
      <c r="ED218"/>
      <c r="EE218"/>
      <c r="EF218"/>
      <c r="EG218"/>
      <c r="EH218"/>
      <c r="EI218"/>
      <c r="EJ218"/>
      <c r="EK218"/>
      <c r="EL218"/>
      <c r="EM218"/>
      <c r="EN218"/>
      <c r="EO218"/>
      <c r="EP218"/>
      <c r="EQ218"/>
      <c r="ER218"/>
      <c r="ES218"/>
      <c r="ET218"/>
      <c r="EU218"/>
      <c r="EV218"/>
      <c r="EW218"/>
      <c r="EX218"/>
      <c r="EY218"/>
      <c r="EZ218"/>
      <c r="FA218"/>
      <c r="FB218"/>
      <c r="FC218"/>
      <c r="FD218"/>
      <c r="FE218"/>
      <c r="FF218"/>
      <c r="FG218"/>
      <c r="FH218"/>
      <c r="FI218"/>
      <c r="FJ218"/>
      <c r="FK218"/>
      <c r="FL218"/>
      <c r="FM218"/>
      <c r="FN218"/>
      <c r="FO218"/>
      <c r="FP218"/>
      <c r="FQ218"/>
      <c r="FR218"/>
      <c r="FS218"/>
      <c r="FT218"/>
      <c r="FU218"/>
      <c r="FV218"/>
      <c r="FW218"/>
      <c r="FX218"/>
      <c r="FY218"/>
      <c r="FZ218"/>
      <c r="GA218"/>
      <c r="GB218"/>
      <c r="GC218"/>
      <c r="GD218"/>
      <c r="GE218"/>
      <c r="GF218"/>
      <c r="GG218"/>
      <c r="GH218"/>
      <c r="GI218"/>
      <c r="GJ218"/>
      <c r="GK218"/>
      <c r="GL218"/>
      <c r="GM218"/>
      <c r="GN218"/>
      <c r="GO218"/>
      <c r="GP218"/>
      <c r="GQ218"/>
      <c r="GR218"/>
      <c r="GS218"/>
      <c r="GT218"/>
      <c r="GU218"/>
      <c r="GV218"/>
      <c r="GW218"/>
      <c r="GX218"/>
      <c r="GY218"/>
      <c r="GZ218"/>
      <c r="HA218"/>
      <c r="HB218"/>
      <c r="HC218"/>
      <c r="HD218"/>
      <c r="HE218"/>
      <c r="HF218"/>
      <c r="HG218"/>
      <c r="HH218"/>
      <c r="HI218"/>
      <c r="HJ218"/>
      <c r="HK218"/>
      <c r="HL218"/>
      <c r="HM218"/>
      <c r="HN218"/>
      <c r="HO218"/>
      <c r="HP218"/>
      <c r="HQ218"/>
      <c r="HR218"/>
      <c r="HS218"/>
      <c r="HT218"/>
      <c r="HU218"/>
      <c r="HV218"/>
      <c r="HW218"/>
      <c r="HX218"/>
      <c r="HY218"/>
      <c r="HZ218"/>
      <c r="IA218"/>
      <c r="IB218"/>
      <c r="IC218"/>
      <c r="ID218"/>
      <c r="IE218"/>
      <c r="IF218"/>
      <c r="IG218"/>
      <c r="IH218"/>
      <c r="II218"/>
      <c r="IJ218"/>
      <c r="IK218"/>
      <c r="IL218"/>
      <c r="IM218"/>
      <c r="IN218"/>
      <c r="IO218"/>
      <c r="IP218"/>
      <c r="IQ218"/>
      <c r="IR218"/>
      <c r="IS218"/>
      <c r="IT218"/>
      <c r="IU218"/>
      <c r="IV218"/>
    </row>
    <row r="219" spans="1:256" ht="26.25" x14ac:dyDescent="0.4">
      <c r="A219" s="444" t="s">
        <v>223</v>
      </c>
      <c r="B219" s="445"/>
      <c r="C219" s="251"/>
      <c r="D219" s="272" t="s">
        <v>49</v>
      </c>
      <c r="E219" s="253"/>
      <c r="F219" s="253"/>
      <c r="G219" s="253"/>
      <c r="H219" s="253"/>
      <c r="I219" s="334">
        <v>11.02</v>
      </c>
      <c r="J219" s="334">
        <v>7.87</v>
      </c>
      <c r="K219" s="259">
        <v>12.45</v>
      </c>
      <c r="L219" s="258">
        <v>8.89</v>
      </c>
      <c r="M219" s="259">
        <v>7.52</v>
      </c>
      <c r="N219" s="258">
        <v>5.37</v>
      </c>
      <c r="O219" s="259">
        <v>186.09</v>
      </c>
      <c r="P219" s="273">
        <v>132.91999999999999</v>
      </c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  <c r="CC219"/>
      <c r="CD219"/>
      <c r="CE219"/>
      <c r="CF219"/>
      <c r="CG219"/>
      <c r="CH219"/>
      <c r="CI219"/>
      <c r="CJ219"/>
      <c r="CK219"/>
      <c r="CL219"/>
      <c r="CM219"/>
      <c r="CN219"/>
      <c r="CO219"/>
      <c r="CP219"/>
      <c r="CQ219"/>
      <c r="CR219"/>
      <c r="CS219"/>
      <c r="CT219"/>
      <c r="CU219"/>
      <c r="CV219"/>
      <c r="CW219"/>
      <c r="CX219"/>
      <c r="CY219"/>
      <c r="CZ219"/>
      <c r="DA219"/>
      <c r="DB219"/>
      <c r="DC219"/>
      <c r="DD219"/>
      <c r="DE219"/>
      <c r="DF219"/>
      <c r="DG219"/>
      <c r="DH219"/>
      <c r="DI219"/>
      <c r="DJ219"/>
      <c r="DK219"/>
      <c r="DL219"/>
      <c r="DM219"/>
      <c r="DN219"/>
      <c r="DO219"/>
      <c r="DP219"/>
      <c r="DQ219"/>
      <c r="DR219"/>
      <c r="DS219"/>
      <c r="DT219"/>
      <c r="DU219"/>
      <c r="DV219"/>
      <c r="DW219"/>
      <c r="DX219"/>
      <c r="DY219"/>
      <c r="DZ219"/>
      <c r="EA219"/>
      <c r="EB219"/>
      <c r="EC219"/>
      <c r="ED219"/>
      <c r="EE219"/>
      <c r="EF219"/>
      <c r="EG219"/>
      <c r="EH219"/>
      <c r="EI219"/>
      <c r="EJ219"/>
      <c r="EK219"/>
      <c r="EL219"/>
      <c r="EM219"/>
      <c r="EN219"/>
      <c r="EO219"/>
      <c r="EP219"/>
      <c r="EQ219"/>
      <c r="ER219"/>
      <c r="ES219"/>
      <c r="ET219"/>
      <c r="EU219"/>
      <c r="EV219"/>
      <c r="EW219"/>
      <c r="EX219"/>
      <c r="EY219"/>
      <c r="EZ219"/>
      <c r="FA219"/>
      <c r="FB219"/>
      <c r="FC219"/>
      <c r="FD219"/>
      <c r="FE219"/>
      <c r="FF219"/>
      <c r="FG219"/>
      <c r="FH219"/>
      <c r="FI219"/>
      <c r="FJ219"/>
      <c r="FK219"/>
      <c r="FL219"/>
      <c r="FM219"/>
      <c r="FN219"/>
      <c r="FO219"/>
      <c r="FP219"/>
      <c r="FQ219"/>
      <c r="FR219"/>
      <c r="FS219"/>
      <c r="FT219"/>
      <c r="FU219"/>
      <c r="FV219"/>
      <c r="FW219"/>
      <c r="FX219"/>
      <c r="FY219"/>
      <c r="FZ219"/>
      <c r="GA219"/>
      <c r="GB219"/>
      <c r="GC219"/>
      <c r="GD219"/>
      <c r="GE219"/>
      <c r="GF219"/>
      <c r="GG219"/>
      <c r="GH219"/>
      <c r="GI219"/>
      <c r="GJ219"/>
      <c r="GK219"/>
      <c r="GL219"/>
      <c r="GM219"/>
      <c r="GN219"/>
      <c r="GO219"/>
      <c r="GP219"/>
      <c r="GQ219"/>
      <c r="GR219"/>
      <c r="GS219"/>
      <c r="GT219"/>
      <c r="GU219"/>
      <c r="GV219"/>
      <c r="GW219"/>
      <c r="GX219"/>
      <c r="GY219"/>
      <c r="GZ219"/>
      <c r="HA219"/>
      <c r="HB219"/>
      <c r="HC219"/>
      <c r="HD219"/>
      <c r="HE219"/>
      <c r="HF219"/>
      <c r="HG219"/>
      <c r="HH219"/>
      <c r="HI219"/>
      <c r="HJ219"/>
      <c r="HK219"/>
      <c r="HL219"/>
      <c r="HM219"/>
      <c r="HN219"/>
      <c r="HO219"/>
      <c r="HP219"/>
      <c r="HQ219"/>
      <c r="HR219"/>
      <c r="HS219"/>
      <c r="HT219"/>
      <c r="HU219"/>
      <c r="HV219"/>
      <c r="HW219"/>
      <c r="HX219"/>
      <c r="HY219"/>
      <c r="HZ219"/>
      <c r="IA219"/>
      <c r="IB219"/>
      <c r="IC219"/>
      <c r="ID219"/>
      <c r="IE219"/>
      <c r="IF219"/>
      <c r="IG219"/>
      <c r="IH219"/>
      <c r="II219"/>
      <c r="IJ219"/>
      <c r="IK219"/>
      <c r="IL219"/>
      <c r="IM219"/>
      <c r="IN219"/>
      <c r="IO219"/>
      <c r="IP219"/>
      <c r="IQ219"/>
      <c r="IR219"/>
      <c r="IS219"/>
      <c r="IT219"/>
      <c r="IU219"/>
      <c r="IV219"/>
    </row>
    <row r="220" spans="1:256" ht="26.25" x14ac:dyDescent="0.4">
      <c r="A220" s="250"/>
      <c r="B220" s="251" t="s">
        <v>104</v>
      </c>
      <c r="C220" s="251"/>
      <c r="D220" s="272"/>
      <c r="E220" s="253">
        <v>145</v>
      </c>
      <c r="F220" s="253">
        <v>87.5</v>
      </c>
      <c r="G220" s="253">
        <v>52</v>
      </c>
      <c r="H220" s="253">
        <v>37.6</v>
      </c>
      <c r="I220" s="334"/>
      <c r="J220" s="334"/>
      <c r="K220" s="259"/>
      <c r="L220" s="258"/>
      <c r="M220" s="259"/>
      <c r="N220" s="258"/>
      <c r="O220" s="259"/>
      <c r="P220" s="273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  <c r="CC220"/>
      <c r="CD220"/>
      <c r="CE220"/>
      <c r="CF220"/>
      <c r="CG220"/>
      <c r="CH220"/>
      <c r="CI220"/>
      <c r="CJ220"/>
      <c r="CK220"/>
      <c r="CL220"/>
      <c r="CM220"/>
      <c r="CN220"/>
      <c r="CO220"/>
      <c r="CP220"/>
      <c r="CQ220"/>
      <c r="CR220"/>
      <c r="CS220"/>
      <c r="CT220"/>
      <c r="CU220"/>
      <c r="CV220"/>
      <c r="CW220"/>
      <c r="CX220"/>
      <c r="CY220"/>
      <c r="CZ220"/>
      <c r="DA220"/>
      <c r="DB220"/>
      <c r="DC220"/>
      <c r="DD220"/>
      <c r="DE220"/>
      <c r="DF220"/>
      <c r="DG220"/>
      <c r="DH220"/>
      <c r="DI220"/>
      <c r="DJ220"/>
      <c r="DK220"/>
      <c r="DL220"/>
      <c r="DM220"/>
      <c r="DN220"/>
      <c r="DO220"/>
      <c r="DP220"/>
      <c r="DQ220"/>
      <c r="DR220"/>
      <c r="DS220"/>
      <c r="DT220"/>
      <c r="DU220"/>
      <c r="DV220"/>
      <c r="DW220"/>
      <c r="DX220"/>
      <c r="DY220"/>
      <c r="DZ220"/>
      <c r="EA220"/>
      <c r="EB220"/>
      <c r="EC220"/>
      <c r="ED220"/>
      <c r="EE220"/>
      <c r="EF220"/>
      <c r="EG220"/>
      <c r="EH220"/>
      <c r="EI220"/>
      <c r="EJ220"/>
      <c r="EK220"/>
      <c r="EL220"/>
      <c r="EM220"/>
      <c r="EN220"/>
      <c r="EO220"/>
      <c r="EP220"/>
      <c r="EQ220"/>
      <c r="ER220"/>
      <c r="ES220"/>
      <c r="ET220"/>
      <c r="EU220"/>
      <c r="EV220"/>
      <c r="EW220"/>
      <c r="EX220"/>
      <c r="EY220"/>
      <c r="EZ220"/>
      <c r="FA220"/>
      <c r="FB220"/>
      <c r="FC220"/>
      <c r="FD220"/>
      <c r="FE220"/>
      <c r="FF220"/>
      <c r="FG220"/>
      <c r="FH220"/>
      <c r="FI220"/>
      <c r="FJ220"/>
      <c r="FK220"/>
      <c r="FL220"/>
      <c r="FM220"/>
      <c r="FN220"/>
      <c r="FO220"/>
      <c r="FP220"/>
      <c r="FQ220"/>
      <c r="FR220"/>
      <c r="FS220"/>
      <c r="FT220"/>
      <c r="FU220"/>
      <c r="FV220"/>
      <c r="FW220"/>
      <c r="FX220"/>
      <c r="FY220"/>
      <c r="FZ220"/>
      <c r="GA220"/>
      <c r="GB220"/>
      <c r="GC220"/>
      <c r="GD220"/>
      <c r="GE220"/>
      <c r="GF220"/>
      <c r="GG220"/>
      <c r="GH220"/>
      <c r="GI220"/>
      <c r="GJ220"/>
      <c r="GK220"/>
      <c r="GL220"/>
      <c r="GM220"/>
      <c r="GN220"/>
      <c r="GO220"/>
      <c r="GP220"/>
      <c r="GQ220"/>
      <c r="GR220"/>
      <c r="GS220"/>
      <c r="GT220"/>
      <c r="GU220"/>
      <c r="GV220"/>
      <c r="GW220"/>
      <c r="GX220"/>
      <c r="GY220"/>
      <c r="GZ220"/>
      <c r="HA220"/>
      <c r="HB220"/>
      <c r="HC220"/>
      <c r="HD220"/>
      <c r="HE220"/>
      <c r="HF220"/>
      <c r="HG220"/>
      <c r="HH220"/>
      <c r="HI220"/>
      <c r="HJ220"/>
      <c r="HK220"/>
      <c r="HL220"/>
      <c r="HM220"/>
      <c r="HN220"/>
      <c r="HO220"/>
      <c r="HP220"/>
      <c r="HQ220"/>
      <c r="HR220"/>
      <c r="HS220"/>
      <c r="HT220"/>
      <c r="HU220"/>
      <c r="HV220"/>
      <c r="HW220"/>
      <c r="HX220"/>
      <c r="HY220"/>
      <c r="HZ220"/>
      <c r="IA220"/>
      <c r="IB220"/>
      <c r="IC220"/>
      <c r="ID220"/>
      <c r="IE220"/>
      <c r="IF220"/>
      <c r="IG220"/>
      <c r="IH220"/>
      <c r="II220"/>
      <c r="IJ220"/>
      <c r="IK220"/>
      <c r="IL220"/>
      <c r="IM220"/>
      <c r="IN220"/>
      <c r="IO220"/>
      <c r="IP220"/>
      <c r="IQ220"/>
      <c r="IR220"/>
      <c r="IS220"/>
      <c r="IT220"/>
      <c r="IU220"/>
      <c r="IV220"/>
    </row>
    <row r="221" spans="1:256" ht="26.25" x14ac:dyDescent="0.4">
      <c r="A221" s="250"/>
      <c r="B221" s="251" t="s">
        <v>25</v>
      </c>
      <c r="C221" s="251"/>
      <c r="D221" s="272"/>
      <c r="E221" s="253">
        <v>13</v>
      </c>
      <c r="F221" s="253">
        <v>9.1999999999999993</v>
      </c>
      <c r="G221" s="253">
        <f>E221</f>
        <v>13</v>
      </c>
      <c r="H221" s="253">
        <f>F221</f>
        <v>9.1999999999999993</v>
      </c>
      <c r="I221" s="334"/>
      <c r="J221" s="334"/>
      <c r="K221" s="259"/>
      <c r="L221" s="258"/>
      <c r="M221" s="259"/>
      <c r="N221" s="258"/>
      <c r="O221" s="259"/>
      <c r="P221" s="273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  <c r="CC221"/>
      <c r="CD221"/>
      <c r="CE221"/>
      <c r="CF221"/>
      <c r="CG221"/>
      <c r="CH221"/>
      <c r="CI221"/>
      <c r="CJ221"/>
      <c r="CK221"/>
      <c r="CL221"/>
      <c r="CM221"/>
      <c r="CN221"/>
      <c r="CO221"/>
      <c r="CP221"/>
      <c r="CQ221"/>
      <c r="CR221"/>
      <c r="CS221"/>
      <c r="CT221"/>
      <c r="CU221"/>
      <c r="CV221"/>
      <c r="CW221"/>
      <c r="CX221"/>
      <c r="CY221"/>
      <c r="CZ221"/>
      <c r="DA221"/>
      <c r="DB221"/>
      <c r="DC221"/>
      <c r="DD221"/>
      <c r="DE221"/>
      <c r="DF221"/>
      <c r="DG221"/>
      <c r="DH221"/>
      <c r="DI221"/>
      <c r="DJ221"/>
      <c r="DK221"/>
      <c r="DL221"/>
      <c r="DM221"/>
      <c r="DN221"/>
      <c r="DO221"/>
      <c r="DP221"/>
      <c r="DQ221"/>
      <c r="DR221"/>
      <c r="DS221"/>
      <c r="DT221"/>
      <c r="DU221"/>
      <c r="DV221"/>
      <c r="DW221"/>
      <c r="DX221"/>
      <c r="DY221"/>
      <c r="DZ221"/>
      <c r="EA221"/>
      <c r="EB221"/>
      <c r="EC221"/>
      <c r="ED221"/>
      <c r="EE221"/>
      <c r="EF221"/>
      <c r="EG221"/>
      <c r="EH221"/>
      <c r="EI221"/>
      <c r="EJ221"/>
      <c r="EK221"/>
      <c r="EL221"/>
      <c r="EM221"/>
      <c r="EN221"/>
      <c r="EO221"/>
      <c r="EP221"/>
      <c r="EQ221"/>
      <c r="ER221"/>
      <c r="ES221"/>
      <c r="ET221"/>
      <c r="EU221"/>
      <c r="EV221"/>
      <c r="EW221"/>
      <c r="EX221"/>
      <c r="EY221"/>
      <c r="EZ221"/>
      <c r="FA221"/>
      <c r="FB221"/>
      <c r="FC221"/>
      <c r="FD221"/>
      <c r="FE221"/>
      <c r="FF221"/>
      <c r="FG221"/>
      <c r="FH221"/>
      <c r="FI221"/>
      <c r="FJ221"/>
      <c r="FK221"/>
      <c r="FL221"/>
      <c r="FM221"/>
      <c r="FN221"/>
      <c r="FO221"/>
      <c r="FP221"/>
      <c r="FQ221"/>
      <c r="FR221"/>
      <c r="FS221"/>
      <c r="FT221"/>
      <c r="FU221"/>
      <c r="FV221"/>
      <c r="FW221"/>
      <c r="FX221"/>
      <c r="FY221"/>
      <c r="FZ221"/>
      <c r="GA221"/>
      <c r="GB221"/>
      <c r="GC221"/>
      <c r="GD221"/>
      <c r="GE221"/>
      <c r="GF221"/>
      <c r="GG221"/>
      <c r="GH221"/>
      <c r="GI221"/>
      <c r="GJ221"/>
      <c r="GK221"/>
      <c r="GL221"/>
      <c r="GM221"/>
      <c r="GN221"/>
      <c r="GO221"/>
      <c r="GP221"/>
      <c r="GQ221"/>
      <c r="GR221"/>
      <c r="GS221"/>
      <c r="GT221"/>
      <c r="GU221"/>
      <c r="GV221"/>
      <c r="GW221"/>
      <c r="GX221"/>
      <c r="GY221"/>
      <c r="GZ221"/>
      <c r="HA221"/>
      <c r="HB221"/>
      <c r="HC221"/>
      <c r="HD221"/>
      <c r="HE221"/>
      <c r="HF221"/>
      <c r="HG221"/>
      <c r="HH221"/>
      <c r="HI221"/>
      <c r="HJ221"/>
      <c r="HK221"/>
      <c r="HL221"/>
      <c r="HM221"/>
      <c r="HN221"/>
      <c r="HO221"/>
      <c r="HP221"/>
      <c r="HQ221"/>
      <c r="HR221"/>
      <c r="HS221"/>
      <c r="HT221"/>
      <c r="HU221"/>
      <c r="HV221"/>
      <c r="HW221"/>
      <c r="HX221"/>
      <c r="HY221"/>
      <c r="HZ221"/>
      <c r="IA221"/>
      <c r="IB221"/>
      <c r="IC221"/>
      <c r="ID221"/>
      <c r="IE221"/>
      <c r="IF221"/>
      <c r="IG221"/>
      <c r="IH221"/>
      <c r="II221"/>
      <c r="IJ221"/>
      <c r="IK221"/>
      <c r="IL221"/>
      <c r="IM221"/>
      <c r="IN221"/>
      <c r="IO221"/>
      <c r="IP221"/>
      <c r="IQ221"/>
      <c r="IR221"/>
      <c r="IS221"/>
      <c r="IT221"/>
      <c r="IU221"/>
      <c r="IV221"/>
    </row>
    <row r="222" spans="1:256" ht="26.25" x14ac:dyDescent="0.4">
      <c r="A222" s="250"/>
      <c r="B222" s="251" t="s">
        <v>17</v>
      </c>
      <c r="C222" s="251"/>
      <c r="D222" s="272"/>
      <c r="E222" s="253">
        <v>18</v>
      </c>
      <c r="F222" s="253">
        <v>12.5</v>
      </c>
      <c r="G222" s="253">
        <f t="shared" ref="G222:G223" si="30">E222</f>
        <v>18</v>
      </c>
      <c r="H222" s="253">
        <f>F222</f>
        <v>12.5</v>
      </c>
      <c r="I222" s="334"/>
      <c r="J222" s="334"/>
      <c r="K222" s="259"/>
      <c r="L222" s="258"/>
      <c r="M222" s="259"/>
      <c r="N222" s="258"/>
      <c r="O222" s="259"/>
      <c r="P222" s="273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  <c r="CC222"/>
      <c r="CD222"/>
      <c r="CE222"/>
      <c r="CF222"/>
      <c r="CG222"/>
      <c r="CH222"/>
      <c r="CI222"/>
      <c r="CJ222"/>
      <c r="CK222"/>
      <c r="CL222"/>
      <c r="CM222"/>
      <c r="CN222"/>
      <c r="CO222"/>
      <c r="CP222"/>
      <c r="CQ222"/>
      <c r="CR222"/>
      <c r="CS222"/>
      <c r="CT222"/>
      <c r="CU222"/>
      <c r="CV222"/>
      <c r="CW222"/>
      <c r="CX222"/>
      <c r="CY222"/>
      <c r="CZ222"/>
      <c r="DA222"/>
      <c r="DB222"/>
      <c r="DC222"/>
      <c r="DD222"/>
      <c r="DE222"/>
      <c r="DF222"/>
      <c r="DG222"/>
      <c r="DH222"/>
      <c r="DI222"/>
      <c r="DJ222"/>
      <c r="DK222"/>
      <c r="DL222"/>
      <c r="DM222"/>
      <c r="DN222"/>
      <c r="DO222"/>
      <c r="DP222"/>
      <c r="DQ222"/>
      <c r="DR222"/>
      <c r="DS222"/>
      <c r="DT222"/>
      <c r="DU222"/>
      <c r="DV222"/>
      <c r="DW222"/>
      <c r="DX222"/>
      <c r="DY222"/>
      <c r="DZ222"/>
      <c r="EA222"/>
      <c r="EB222"/>
      <c r="EC222"/>
      <c r="ED222"/>
      <c r="EE222"/>
      <c r="EF222"/>
      <c r="EG222"/>
      <c r="EH222"/>
      <c r="EI222"/>
      <c r="EJ222"/>
      <c r="EK222"/>
      <c r="EL222"/>
      <c r="EM222"/>
      <c r="EN222"/>
      <c r="EO222"/>
      <c r="EP222"/>
      <c r="EQ222"/>
      <c r="ER222"/>
      <c r="ES222"/>
      <c r="ET222"/>
      <c r="EU222"/>
      <c r="EV222"/>
      <c r="EW222"/>
      <c r="EX222"/>
      <c r="EY222"/>
      <c r="EZ222"/>
      <c r="FA222"/>
      <c r="FB222"/>
      <c r="FC222"/>
      <c r="FD222"/>
      <c r="FE222"/>
      <c r="FF222"/>
      <c r="FG222"/>
      <c r="FH222"/>
      <c r="FI222"/>
      <c r="FJ222"/>
      <c r="FK222"/>
      <c r="FL222"/>
      <c r="FM222"/>
      <c r="FN222"/>
      <c r="FO222"/>
      <c r="FP222"/>
      <c r="FQ222"/>
      <c r="FR222"/>
      <c r="FS222"/>
      <c r="FT222"/>
      <c r="FU222"/>
      <c r="FV222"/>
      <c r="FW222"/>
      <c r="FX222"/>
      <c r="FY222"/>
      <c r="FZ222"/>
      <c r="GA222"/>
      <c r="GB222"/>
      <c r="GC222"/>
      <c r="GD222"/>
      <c r="GE222"/>
      <c r="GF222"/>
      <c r="GG222"/>
      <c r="GH222"/>
      <c r="GI222"/>
      <c r="GJ222"/>
      <c r="GK222"/>
      <c r="GL222"/>
      <c r="GM222"/>
      <c r="GN222"/>
      <c r="GO222"/>
      <c r="GP222"/>
      <c r="GQ222"/>
      <c r="GR222"/>
      <c r="GS222"/>
      <c r="GT222"/>
      <c r="GU222"/>
      <c r="GV222"/>
      <c r="GW222"/>
      <c r="GX222"/>
      <c r="GY222"/>
      <c r="GZ222"/>
      <c r="HA222"/>
      <c r="HB222"/>
      <c r="HC222"/>
      <c r="HD222"/>
      <c r="HE222"/>
      <c r="HF222"/>
      <c r="HG222"/>
      <c r="HH222"/>
      <c r="HI222"/>
      <c r="HJ222"/>
      <c r="HK222"/>
      <c r="HL222"/>
      <c r="HM222"/>
      <c r="HN222"/>
      <c r="HO222"/>
      <c r="HP222"/>
      <c r="HQ222"/>
      <c r="HR222"/>
      <c r="HS222"/>
      <c r="HT222"/>
      <c r="HU222"/>
      <c r="HV222"/>
      <c r="HW222"/>
      <c r="HX222"/>
      <c r="HY222"/>
      <c r="HZ222"/>
      <c r="IA222"/>
      <c r="IB222"/>
      <c r="IC222"/>
      <c r="ID222"/>
      <c r="IE222"/>
      <c r="IF222"/>
      <c r="IG222"/>
      <c r="IH222"/>
      <c r="II222"/>
      <c r="IJ222"/>
      <c r="IK222"/>
      <c r="IL222"/>
      <c r="IM222"/>
      <c r="IN222"/>
      <c r="IO222"/>
      <c r="IP222"/>
      <c r="IQ222"/>
      <c r="IR222"/>
      <c r="IS222"/>
      <c r="IT222"/>
      <c r="IU222"/>
      <c r="IV222"/>
    </row>
    <row r="223" spans="1:256" ht="26.25" x14ac:dyDescent="0.4">
      <c r="A223" s="250"/>
      <c r="B223" s="251" t="s">
        <v>20</v>
      </c>
      <c r="C223" s="251"/>
      <c r="D223" s="272"/>
      <c r="E223" s="253">
        <v>0.5</v>
      </c>
      <c r="F223" s="253">
        <v>0.5</v>
      </c>
      <c r="G223" s="253">
        <f t="shared" si="30"/>
        <v>0.5</v>
      </c>
      <c r="H223" s="253">
        <f>F223</f>
        <v>0.5</v>
      </c>
      <c r="I223" s="334"/>
      <c r="J223" s="334"/>
      <c r="K223" s="259"/>
      <c r="L223" s="258"/>
      <c r="M223" s="259"/>
      <c r="N223" s="258"/>
      <c r="O223" s="259"/>
      <c r="P223" s="27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  <c r="CC223"/>
      <c r="CD223"/>
      <c r="CE223"/>
      <c r="CF223"/>
      <c r="CG223"/>
      <c r="CH223"/>
      <c r="CI223"/>
      <c r="CJ223"/>
      <c r="CK223"/>
      <c r="CL223"/>
      <c r="CM223"/>
      <c r="CN223"/>
      <c r="CO223"/>
      <c r="CP223"/>
      <c r="CQ223"/>
      <c r="CR223"/>
      <c r="CS223"/>
      <c r="CT223"/>
      <c r="CU223"/>
      <c r="CV223"/>
      <c r="CW223"/>
      <c r="CX223"/>
      <c r="CY223"/>
      <c r="CZ223"/>
      <c r="DA223"/>
      <c r="DB223"/>
      <c r="DC223"/>
      <c r="DD223"/>
      <c r="DE223"/>
      <c r="DF223"/>
      <c r="DG223"/>
      <c r="DH223"/>
      <c r="DI223"/>
      <c r="DJ223"/>
      <c r="DK223"/>
      <c r="DL223"/>
      <c r="DM223"/>
      <c r="DN223"/>
      <c r="DO223"/>
      <c r="DP223"/>
      <c r="DQ223"/>
      <c r="DR223"/>
      <c r="DS223"/>
      <c r="DT223"/>
      <c r="DU223"/>
      <c r="DV223"/>
      <c r="DW223"/>
      <c r="DX223"/>
      <c r="DY223"/>
      <c r="DZ223"/>
      <c r="EA223"/>
      <c r="EB223"/>
      <c r="EC223"/>
      <c r="ED223"/>
      <c r="EE223"/>
      <c r="EF223"/>
      <c r="EG223"/>
      <c r="EH223"/>
      <c r="EI223"/>
      <c r="EJ223"/>
      <c r="EK223"/>
      <c r="EL223"/>
      <c r="EM223"/>
      <c r="EN223"/>
      <c r="EO223"/>
      <c r="EP223"/>
      <c r="EQ223"/>
      <c r="ER223"/>
      <c r="ES223"/>
      <c r="ET223"/>
      <c r="EU223"/>
      <c r="EV223"/>
      <c r="EW223"/>
      <c r="EX223"/>
      <c r="EY223"/>
      <c r="EZ223"/>
      <c r="FA223"/>
      <c r="FB223"/>
      <c r="FC223"/>
      <c r="FD223"/>
      <c r="FE223"/>
      <c r="FF223"/>
      <c r="FG223"/>
      <c r="FH223"/>
      <c r="FI223"/>
      <c r="FJ223"/>
      <c r="FK223"/>
      <c r="FL223"/>
      <c r="FM223"/>
      <c r="FN223"/>
      <c r="FO223"/>
      <c r="FP223"/>
      <c r="FQ223"/>
      <c r="FR223"/>
      <c r="FS223"/>
      <c r="FT223"/>
      <c r="FU223"/>
      <c r="FV223"/>
      <c r="FW223"/>
      <c r="FX223"/>
      <c r="FY223"/>
      <c r="FZ223"/>
      <c r="GA223"/>
      <c r="GB223"/>
      <c r="GC223"/>
      <c r="GD223"/>
      <c r="GE223"/>
      <c r="GF223"/>
      <c r="GG223"/>
      <c r="GH223"/>
      <c r="GI223"/>
      <c r="GJ223"/>
      <c r="GK223"/>
      <c r="GL223"/>
      <c r="GM223"/>
      <c r="GN223"/>
      <c r="GO223"/>
      <c r="GP223"/>
      <c r="GQ223"/>
      <c r="GR223"/>
      <c r="GS223"/>
      <c r="GT223"/>
      <c r="GU223"/>
      <c r="GV223"/>
      <c r="GW223"/>
      <c r="GX223"/>
      <c r="GY223"/>
      <c r="GZ223"/>
      <c r="HA223"/>
      <c r="HB223"/>
      <c r="HC223"/>
      <c r="HD223"/>
      <c r="HE223"/>
      <c r="HF223"/>
      <c r="HG223"/>
      <c r="HH223"/>
      <c r="HI223"/>
      <c r="HJ223"/>
      <c r="HK223"/>
      <c r="HL223"/>
      <c r="HM223"/>
      <c r="HN223"/>
      <c r="HO223"/>
      <c r="HP223"/>
      <c r="HQ223"/>
      <c r="HR223"/>
      <c r="HS223"/>
      <c r="HT223"/>
      <c r="HU223"/>
      <c r="HV223"/>
      <c r="HW223"/>
      <c r="HX223"/>
      <c r="HY223"/>
      <c r="HZ223"/>
      <c r="IA223"/>
      <c r="IB223"/>
      <c r="IC223"/>
      <c r="ID223"/>
      <c r="IE223"/>
      <c r="IF223"/>
      <c r="IG223"/>
      <c r="IH223"/>
      <c r="II223"/>
      <c r="IJ223"/>
      <c r="IK223"/>
      <c r="IL223"/>
      <c r="IM223"/>
      <c r="IN223"/>
      <c r="IO223"/>
      <c r="IP223"/>
      <c r="IQ223"/>
      <c r="IR223"/>
      <c r="IS223"/>
      <c r="IT223"/>
      <c r="IU223"/>
      <c r="IV223"/>
    </row>
    <row r="224" spans="1:256" ht="26.25" x14ac:dyDescent="0.4">
      <c r="A224" s="250"/>
      <c r="B224" s="251" t="s">
        <v>33</v>
      </c>
      <c r="C224" s="251"/>
      <c r="D224" s="272"/>
      <c r="E224" s="253">
        <v>8</v>
      </c>
      <c r="F224" s="253">
        <v>6.2</v>
      </c>
      <c r="G224" s="253">
        <v>6.4</v>
      </c>
      <c r="H224" s="253">
        <v>5</v>
      </c>
      <c r="I224" s="334"/>
      <c r="J224" s="334"/>
      <c r="K224" s="259"/>
      <c r="L224" s="258"/>
      <c r="M224" s="259"/>
      <c r="N224" s="258"/>
      <c r="O224" s="259"/>
      <c r="P224" s="273"/>
    </row>
    <row r="225" spans="1:17" ht="26.25" x14ac:dyDescent="0.4">
      <c r="A225" s="23" t="s">
        <v>283</v>
      </c>
      <c r="B225" s="251"/>
      <c r="C225" s="24"/>
      <c r="D225" s="138" t="s">
        <v>69</v>
      </c>
      <c r="E225" s="83"/>
      <c r="F225" s="25"/>
      <c r="G225" s="25"/>
      <c r="H225" s="25"/>
      <c r="I225" s="77">
        <v>0.48</v>
      </c>
      <c r="J225" s="85">
        <v>0.36</v>
      </c>
      <c r="K225" s="77">
        <v>0.06</v>
      </c>
      <c r="L225" s="78">
        <v>0.05</v>
      </c>
      <c r="M225" s="77">
        <v>1.5</v>
      </c>
      <c r="N225" s="77">
        <v>1.1299999999999999</v>
      </c>
      <c r="O225" s="85">
        <v>8.4</v>
      </c>
      <c r="P225" s="85">
        <v>6.3</v>
      </c>
    </row>
    <row r="226" spans="1:17" ht="26.25" x14ac:dyDescent="0.4">
      <c r="A226" s="23"/>
      <c r="B226" s="251" t="s">
        <v>177</v>
      </c>
      <c r="C226" s="38"/>
      <c r="D226" s="83"/>
      <c r="E226" s="79">
        <v>61</v>
      </c>
      <c r="F226" s="25">
        <v>41</v>
      </c>
      <c r="G226" s="25">
        <v>60</v>
      </c>
      <c r="H226" s="25">
        <v>40</v>
      </c>
      <c r="I226" s="77"/>
      <c r="J226" s="85"/>
      <c r="K226" s="77"/>
      <c r="L226" s="78"/>
      <c r="M226" s="77"/>
      <c r="N226" s="77"/>
      <c r="O226" s="85"/>
      <c r="P226" s="85"/>
    </row>
    <row r="227" spans="1:17" ht="26.25" x14ac:dyDescent="0.4">
      <c r="A227" s="23" t="s">
        <v>36</v>
      </c>
      <c r="B227" s="24"/>
      <c r="C227" s="24"/>
      <c r="D227" s="26" t="s">
        <v>37</v>
      </c>
      <c r="E227" s="26"/>
      <c r="F227" s="25"/>
      <c r="G227" s="25"/>
      <c r="H227" s="25"/>
      <c r="I227" s="27">
        <v>0.56000000000000005</v>
      </c>
      <c r="J227" s="36">
        <v>0.5</v>
      </c>
      <c r="K227" s="27"/>
      <c r="L227" s="36"/>
      <c r="M227" s="27">
        <v>27.89</v>
      </c>
      <c r="N227" s="36">
        <v>25.01</v>
      </c>
      <c r="O227" s="27">
        <v>113.79</v>
      </c>
      <c r="P227" s="67">
        <v>102.42</v>
      </c>
      <c r="Q227" s="2"/>
    </row>
    <row r="228" spans="1:17" ht="26.25" x14ac:dyDescent="0.4">
      <c r="A228" s="23"/>
      <c r="B228" s="30" t="s">
        <v>38</v>
      </c>
      <c r="C228" s="24"/>
      <c r="D228" s="29"/>
      <c r="E228" s="26">
        <v>9</v>
      </c>
      <c r="F228" s="25">
        <v>7</v>
      </c>
      <c r="G228" s="25">
        <v>11</v>
      </c>
      <c r="H228" s="25">
        <v>8.5</v>
      </c>
      <c r="I228" s="25"/>
      <c r="J228" s="47"/>
      <c r="K228" s="25"/>
      <c r="L228" s="47"/>
      <c r="M228" s="25"/>
      <c r="N228" s="47"/>
      <c r="O228" s="37"/>
      <c r="P228" s="51"/>
    </row>
    <row r="229" spans="1:17" ht="26.25" x14ac:dyDescent="0.4">
      <c r="A229" s="23"/>
      <c r="B229" s="24" t="s">
        <v>19</v>
      </c>
      <c r="C229" s="24"/>
      <c r="D229" s="29"/>
      <c r="E229" s="26">
        <v>5</v>
      </c>
      <c r="F229" s="25">
        <v>4</v>
      </c>
      <c r="G229" s="25">
        <f t="shared" ref="G229:H231" si="31">E229</f>
        <v>5</v>
      </c>
      <c r="H229" s="25">
        <f t="shared" si="31"/>
        <v>4</v>
      </c>
      <c r="I229" s="25"/>
      <c r="J229" s="47"/>
      <c r="K229" s="25"/>
      <c r="L229" s="47"/>
      <c r="M229" s="25"/>
      <c r="N229" s="47"/>
      <c r="O229" s="37"/>
      <c r="P229" s="51"/>
      <c r="Q229" s="2"/>
    </row>
    <row r="230" spans="1:17" ht="26.25" x14ac:dyDescent="0.4">
      <c r="A230" s="23"/>
      <c r="B230" s="24" t="s">
        <v>18</v>
      </c>
      <c r="C230" s="24"/>
      <c r="D230" s="29"/>
      <c r="E230" s="26">
        <v>211</v>
      </c>
      <c r="F230" s="25">
        <v>193</v>
      </c>
      <c r="G230" s="25">
        <f t="shared" si="31"/>
        <v>211</v>
      </c>
      <c r="H230" s="25">
        <f t="shared" si="31"/>
        <v>193</v>
      </c>
      <c r="I230" s="25"/>
      <c r="J230" s="47"/>
      <c r="K230" s="25"/>
      <c r="L230" s="47"/>
      <c r="M230" s="25"/>
      <c r="N230" s="47"/>
      <c r="O230" s="37"/>
      <c r="P230" s="51"/>
    </row>
    <row r="231" spans="1:17" ht="27" thickBot="1" x14ac:dyDescent="0.45">
      <c r="A231" s="48" t="s">
        <v>39</v>
      </c>
      <c r="B231" s="90"/>
      <c r="C231" s="90"/>
      <c r="D231" s="12" t="s">
        <v>40</v>
      </c>
      <c r="E231" s="12">
        <v>40</v>
      </c>
      <c r="F231" s="91">
        <v>32</v>
      </c>
      <c r="G231" s="25">
        <f t="shared" si="31"/>
        <v>40</v>
      </c>
      <c r="H231" s="25">
        <f t="shared" si="31"/>
        <v>32</v>
      </c>
      <c r="I231" s="54">
        <v>1.88</v>
      </c>
      <c r="J231" s="36">
        <v>1.5</v>
      </c>
      <c r="K231" s="54">
        <v>0.28000000000000003</v>
      </c>
      <c r="L231" s="53">
        <v>0.22</v>
      </c>
      <c r="M231" s="54">
        <v>19.920000000000002</v>
      </c>
      <c r="N231" s="53">
        <v>15.94</v>
      </c>
      <c r="O231" s="54">
        <v>85.6</v>
      </c>
      <c r="P231" s="93">
        <v>68.48</v>
      </c>
    </row>
    <row r="232" spans="1:17" ht="27" thickBot="1" x14ac:dyDescent="0.45">
      <c r="A232" s="69" t="s">
        <v>27</v>
      </c>
      <c r="B232" s="114"/>
      <c r="C232" s="178"/>
      <c r="D232" s="179"/>
      <c r="E232" s="180"/>
      <c r="F232" s="162"/>
      <c r="G232" s="162"/>
      <c r="H232" s="162"/>
      <c r="I232" s="72">
        <f t="shared" ref="I232:P232" si="32">SUM(I197:I231)</f>
        <v>27.259999999999998</v>
      </c>
      <c r="J232" s="72">
        <f t="shared" si="32"/>
        <v>21.4</v>
      </c>
      <c r="K232" s="72">
        <f t="shared" si="32"/>
        <v>32.33</v>
      </c>
      <c r="L232" s="72">
        <f t="shared" si="32"/>
        <v>25.2</v>
      </c>
      <c r="M232" s="72">
        <f t="shared" si="32"/>
        <v>93.83</v>
      </c>
      <c r="N232" s="72">
        <f t="shared" si="32"/>
        <v>75.77</v>
      </c>
      <c r="O232" s="72">
        <f t="shared" si="32"/>
        <v>771.23</v>
      </c>
      <c r="P232" s="61">
        <f t="shared" si="32"/>
        <v>619.62</v>
      </c>
    </row>
    <row r="233" spans="1:17" ht="26.25" x14ac:dyDescent="0.4">
      <c r="A233" s="23"/>
      <c r="B233" s="62" t="s">
        <v>41</v>
      </c>
      <c r="C233" s="62"/>
      <c r="D233" s="158"/>
      <c r="E233" s="73"/>
      <c r="F233" s="17"/>
      <c r="G233" s="17"/>
      <c r="H233" s="17"/>
      <c r="I233" s="17"/>
      <c r="J233" s="18"/>
      <c r="K233" s="17"/>
      <c r="L233" s="18"/>
      <c r="M233" s="17"/>
      <c r="N233" s="18"/>
      <c r="O233" s="97"/>
      <c r="P233" s="181"/>
    </row>
    <row r="234" spans="1:17" ht="26.25" x14ac:dyDescent="0.4">
      <c r="A234" s="23" t="s">
        <v>155</v>
      </c>
      <c r="B234" s="38"/>
      <c r="C234" s="38"/>
      <c r="D234" s="25" t="s">
        <v>215</v>
      </c>
      <c r="E234" s="25"/>
      <c r="F234" s="25"/>
      <c r="G234" s="25"/>
      <c r="H234" s="25"/>
      <c r="I234" s="25">
        <v>19.41</v>
      </c>
      <c r="J234" s="396">
        <v>13.75</v>
      </c>
      <c r="K234" s="36">
        <v>6.65</v>
      </c>
      <c r="L234" s="28">
        <v>4.71</v>
      </c>
      <c r="M234" s="27">
        <v>31.8</v>
      </c>
      <c r="N234" s="36">
        <v>22.53</v>
      </c>
      <c r="O234" s="27">
        <v>264.64999999999998</v>
      </c>
      <c r="P234" s="67">
        <v>187.46</v>
      </c>
    </row>
    <row r="235" spans="1:17" ht="26.25" x14ac:dyDescent="0.4">
      <c r="A235" s="23"/>
      <c r="B235" s="38" t="s">
        <v>42</v>
      </c>
      <c r="C235" s="38"/>
      <c r="D235" s="25"/>
      <c r="E235" s="25">
        <v>91.2</v>
      </c>
      <c r="F235" s="25">
        <v>64.599999999999994</v>
      </c>
      <c r="G235" s="25">
        <v>90.3</v>
      </c>
      <c r="H235" s="25">
        <v>64</v>
      </c>
      <c r="I235" s="25"/>
      <c r="J235" s="396"/>
      <c r="K235" s="78"/>
      <c r="L235" s="33"/>
      <c r="M235" s="77"/>
      <c r="N235" s="78"/>
      <c r="O235" s="37"/>
      <c r="P235" s="51"/>
    </row>
    <row r="236" spans="1:17" ht="26.25" x14ac:dyDescent="0.4">
      <c r="A236" s="23"/>
      <c r="B236" s="251" t="s">
        <v>91</v>
      </c>
      <c r="C236" s="38"/>
      <c r="D236" s="25"/>
      <c r="E236" s="25">
        <v>17.600000000000001</v>
      </c>
      <c r="F236" s="25">
        <v>12.4</v>
      </c>
      <c r="G236" s="25">
        <f>E236</f>
        <v>17.600000000000001</v>
      </c>
      <c r="H236" s="25">
        <f>F236</f>
        <v>12.4</v>
      </c>
      <c r="I236" s="25"/>
      <c r="J236" s="396"/>
      <c r="K236" s="78"/>
      <c r="L236" s="33"/>
      <c r="M236" s="77"/>
      <c r="N236" s="78"/>
      <c r="O236" s="37"/>
      <c r="P236" s="51"/>
    </row>
    <row r="237" spans="1:17" ht="26.25" x14ac:dyDescent="0.4">
      <c r="A237" s="23"/>
      <c r="B237" s="38" t="s">
        <v>43</v>
      </c>
      <c r="C237" s="38"/>
      <c r="D237" s="25"/>
      <c r="E237" s="25">
        <v>0.2</v>
      </c>
      <c r="F237" s="25">
        <v>0.14000000000000001</v>
      </c>
      <c r="G237" s="25">
        <v>8</v>
      </c>
      <c r="H237" s="25">
        <v>5.6</v>
      </c>
      <c r="I237" s="25"/>
      <c r="J237" s="396"/>
      <c r="K237" s="78"/>
      <c r="L237" s="33"/>
      <c r="M237" s="77"/>
      <c r="N237" s="78"/>
      <c r="O237" s="37"/>
      <c r="P237" s="51"/>
    </row>
    <row r="238" spans="1:17" ht="26.25" x14ac:dyDescent="0.4">
      <c r="A238" s="23"/>
      <c r="B238" s="38" t="s">
        <v>19</v>
      </c>
      <c r="C238" s="38"/>
      <c r="D238" s="25"/>
      <c r="E238" s="25">
        <v>10</v>
      </c>
      <c r="F238" s="25">
        <v>8</v>
      </c>
      <c r="G238" s="25">
        <f t="shared" ref="G238:G242" si="33">E238</f>
        <v>10</v>
      </c>
      <c r="H238" s="25">
        <f t="shared" ref="H238:H242" si="34">F238</f>
        <v>8</v>
      </c>
      <c r="I238" s="25"/>
      <c r="J238" s="396"/>
      <c r="K238" s="36"/>
      <c r="L238" s="28"/>
      <c r="M238" s="27"/>
      <c r="N238" s="36"/>
      <c r="O238" s="27"/>
      <c r="P238" s="67"/>
    </row>
    <row r="239" spans="1:17" ht="26.25" x14ac:dyDescent="0.4">
      <c r="A239" s="23"/>
      <c r="B239" s="38" t="s">
        <v>21</v>
      </c>
      <c r="C239" s="38"/>
      <c r="D239" s="25"/>
      <c r="E239" s="25">
        <v>4</v>
      </c>
      <c r="F239" s="25">
        <v>3</v>
      </c>
      <c r="G239" s="25">
        <f t="shared" si="33"/>
        <v>4</v>
      </c>
      <c r="H239" s="25">
        <f t="shared" si="34"/>
        <v>3</v>
      </c>
      <c r="I239" s="25"/>
      <c r="J239" s="396"/>
      <c r="K239" s="78"/>
      <c r="L239" s="33"/>
      <c r="M239" s="77"/>
      <c r="N239" s="78"/>
      <c r="O239" s="37"/>
      <c r="P239" s="51"/>
    </row>
    <row r="240" spans="1:17" ht="26.25" x14ac:dyDescent="0.4">
      <c r="A240" s="23"/>
      <c r="B240" s="38" t="s">
        <v>77</v>
      </c>
      <c r="C240" s="38"/>
      <c r="D240" s="25"/>
      <c r="E240" s="25">
        <v>3</v>
      </c>
      <c r="F240" s="25">
        <v>2</v>
      </c>
      <c r="G240" s="25">
        <f t="shared" si="33"/>
        <v>3</v>
      </c>
      <c r="H240" s="25">
        <f t="shared" si="34"/>
        <v>2</v>
      </c>
      <c r="I240" s="25"/>
      <c r="J240" s="396"/>
      <c r="K240" s="78"/>
      <c r="L240" s="33"/>
      <c r="M240" s="77"/>
      <c r="N240" s="78"/>
      <c r="O240" s="37"/>
      <c r="P240" s="51"/>
    </row>
    <row r="241" spans="1:256" ht="26.25" x14ac:dyDescent="0.4">
      <c r="A241" s="23"/>
      <c r="B241" s="38" t="s">
        <v>44</v>
      </c>
      <c r="C241" s="38"/>
      <c r="D241" s="25"/>
      <c r="E241" s="25">
        <v>4</v>
      </c>
      <c r="F241" s="25">
        <v>3</v>
      </c>
      <c r="G241" s="25">
        <f t="shared" si="33"/>
        <v>4</v>
      </c>
      <c r="H241" s="25">
        <f t="shared" si="34"/>
        <v>3</v>
      </c>
      <c r="I241" s="25"/>
      <c r="J241" s="396"/>
      <c r="K241" s="78"/>
      <c r="L241" s="33"/>
      <c r="M241" s="77"/>
      <c r="N241" s="78"/>
      <c r="O241" s="37"/>
      <c r="P241" s="51"/>
    </row>
    <row r="242" spans="1:256" ht="26.25" x14ac:dyDescent="0.4">
      <c r="A242" s="23"/>
      <c r="B242" s="30" t="s">
        <v>156</v>
      </c>
      <c r="C242" s="41"/>
      <c r="D242" s="397" t="s">
        <v>45</v>
      </c>
      <c r="E242" s="25">
        <v>30</v>
      </c>
      <c r="F242" s="25">
        <v>25</v>
      </c>
      <c r="G242" s="25">
        <f t="shared" si="33"/>
        <v>30</v>
      </c>
      <c r="H242" s="324">
        <f t="shared" si="34"/>
        <v>25</v>
      </c>
      <c r="I242" s="36"/>
      <c r="J242" s="27"/>
      <c r="K242" s="36"/>
      <c r="L242" s="27"/>
      <c r="M242" s="36"/>
      <c r="N242" s="27"/>
      <c r="O242" s="36"/>
      <c r="P242" s="27"/>
    </row>
    <row r="243" spans="1:256" ht="26.25" x14ac:dyDescent="0.4">
      <c r="A243" s="102" t="s">
        <v>84</v>
      </c>
      <c r="B243" s="103"/>
      <c r="C243" s="103"/>
      <c r="D243" s="182" t="s">
        <v>23</v>
      </c>
      <c r="E243" s="129"/>
      <c r="F243" s="129"/>
      <c r="G243" s="129"/>
      <c r="H243" s="105"/>
      <c r="I243" s="183">
        <v>0.06</v>
      </c>
      <c r="J243" s="182">
        <v>0.05</v>
      </c>
      <c r="K243" s="184">
        <v>0.01</v>
      </c>
      <c r="L243" s="185">
        <v>0.01</v>
      </c>
      <c r="M243" s="184">
        <v>13.78</v>
      </c>
      <c r="N243" s="185">
        <v>11.48</v>
      </c>
      <c r="O243" s="184">
        <v>55.46</v>
      </c>
      <c r="P243" s="186">
        <v>46.22</v>
      </c>
      <c r="Q243" s="101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  <c r="BM243"/>
      <c r="BN243"/>
      <c r="BO243"/>
      <c r="BP243"/>
      <c r="BQ243"/>
      <c r="BR243"/>
      <c r="BS243"/>
      <c r="BT243"/>
      <c r="BU243"/>
      <c r="BV243"/>
      <c r="BW243"/>
      <c r="BX243"/>
      <c r="BY243"/>
      <c r="BZ243"/>
      <c r="CA243"/>
      <c r="CB243"/>
      <c r="CC243"/>
      <c r="CD243"/>
      <c r="CE243"/>
      <c r="CF243"/>
      <c r="CG243"/>
      <c r="CH243"/>
      <c r="CI243"/>
      <c r="CJ243"/>
      <c r="CK243"/>
      <c r="CL243"/>
      <c r="CM243"/>
      <c r="CN243"/>
      <c r="CO243"/>
      <c r="CP243"/>
      <c r="CQ243"/>
      <c r="CR243"/>
      <c r="CS243"/>
      <c r="CT243"/>
      <c r="CU243"/>
      <c r="CV243"/>
      <c r="CW243"/>
      <c r="CX243"/>
      <c r="CY243"/>
      <c r="CZ243"/>
      <c r="DA243"/>
      <c r="DB243"/>
      <c r="DC243"/>
      <c r="DD243"/>
      <c r="DE243"/>
      <c r="DF243"/>
      <c r="DG243"/>
      <c r="DH243"/>
      <c r="DI243"/>
      <c r="DJ243"/>
      <c r="DK243"/>
      <c r="DL243"/>
      <c r="DM243"/>
      <c r="DN243"/>
      <c r="DO243"/>
      <c r="DP243"/>
      <c r="DQ243"/>
      <c r="DR243"/>
      <c r="DS243"/>
      <c r="DT243"/>
      <c r="DU243"/>
      <c r="DV243"/>
      <c r="DW243"/>
      <c r="DX243"/>
      <c r="DY243"/>
      <c r="DZ243"/>
      <c r="EA243"/>
      <c r="EB243"/>
      <c r="EC243"/>
      <c r="ED243"/>
      <c r="EE243"/>
      <c r="EF243"/>
      <c r="EG243"/>
      <c r="EH243"/>
      <c r="EI243"/>
      <c r="EJ243"/>
      <c r="EK243"/>
      <c r="EL243"/>
      <c r="EM243"/>
      <c r="EN243"/>
      <c r="EO243"/>
      <c r="EP243"/>
      <c r="EQ243"/>
      <c r="ER243"/>
      <c r="ES243"/>
      <c r="ET243"/>
      <c r="EU243"/>
      <c r="EV243"/>
      <c r="EW243"/>
      <c r="EX243"/>
      <c r="EY243"/>
      <c r="EZ243"/>
      <c r="FA243"/>
      <c r="FB243"/>
      <c r="FC243"/>
      <c r="FD243"/>
      <c r="FE243"/>
      <c r="FF243"/>
      <c r="FG243"/>
      <c r="FH243"/>
      <c r="FI243"/>
      <c r="FJ243"/>
      <c r="FK243"/>
      <c r="FL243"/>
      <c r="FM243"/>
      <c r="FN243"/>
      <c r="FO243"/>
      <c r="FP243"/>
      <c r="FQ243"/>
      <c r="FR243"/>
      <c r="FS243"/>
      <c r="FT243"/>
      <c r="FU243"/>
      <c r="FV243"/>
      <c r="FW243"/>
      <c r="FX243"/>
      <c r="FY243"/>
      <c r="FZ243"/>
      <c r="GA243"/>
      <c r="GB243"/>
      <c r="GC243"/>
      <c r="GD243"/>
      <c r="GE243"/>
      <c r="GF243"/>
      <c r="GG243"/>
      <c r="GH243"/>
      <c r="GI243"/>
      <c r="GJ243"/>
      <c r="GK243"/>
      <c r="GL243"/>
      <c r="GM243"/>
      <c r="GN243"/>
      <c r="GO243"/>
      <c r="GP243"/>
      <c r="GQ243"/>
      <c r="GR243"/>
      <c r="GS243"/>
      <c r="GT243"/>
      <c r="GU243"/>
      <c r="GV243"/>
      <c r="GW243"/>
      <c r="GX243"/>
      <c r="GY243"/>
      <c r="GZ243"/>
      <c r="HA243"/>
      <c r="HB243"/>
      <c r="HC243"/>
      <c r="HD243"/>
      <c r="HE243"/>
      <c r="HF243"/>
      <c r="HG243"/>
      <c r="HH243"/>
      <c r="HI243"/>
      <c r="HJ243"/>
      <c r="HK243"/>
      <c r="HL243"/>
      <c r="HM243"/>
      <c r="HN243"/>
      <c r="HO243"/>
      <c r="HP243"/>
      <c r="HQ243"/>
      <c r="HR243"/>
      <c r="HS243"/>
      <c r="HT243"/>
      <c r="HU243"/>
      <c r="HV243"/>
      <c r="HW243"/>
      <c r="HX243"/>
      <c r="HY243"/>
      <c r="HZ243"/>
      <c r="IA243"/>
      <c r="IB243"/>
      <c r="IC243"/>
      <c r="ID243"/>
      <c r="IE243"/>
      <c r="IF243"/>
      <c r="IG243"/>
      <c r="IH243"/>
      <c r="II243"/>
      <c r="IJ243"/>
      <c r="IK243"/>
      <c r="IL243"/>
      <c r="IM243"/>
      <c r="IN243"/>
      <c r="IO243"/>
      <c r="IP243"/>
      <c r="IQ243"/>
      <c r="IR243"/>
      <c r="IS243"/>
      <c r="IT243"/>
      <c r="IU243"/>
      <c r="IV243"/>
    </row>
    <row r="244" spans="1:256" ht="26.25" x14ac:dyDescent="0.4">
      <c r="A244" s="102"/>
      <c r="B244" s="103" t="s">
        <v>81</v>
      </c>
      <c r="C244" s="103"/>
      <c r="D244" s="102"/>
      <c r="E244" s="129">
        <v>0.48</v>
      </c>
      <c r="F244" s="105">
        <v>0.4</v>
      </c>
      <c r="G244" s="105">
        <f t="shared" ref="G244:G246" si="35">E244</f>
        <v>0.48</v>
      </c>
      <c r="H244" s="105">
        <f t="shared" ref="H244:H246" si="36">F244</f>
        <v>0.4</v>
      </c>
      <c r="I244" s="101"/>
      <c r="J244" s="102"/>
      <c r="K244" s="104"/>
      <c r="L244" s="103"/>
      <c r="M244" s="104"/>
      <c r="N244" s="103"/>
      <c r="O244" s="104"/>
      <c r="P244" s="187"/>
      <c r="Q244" s="101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  <c r="BM244"/>
      <c r="BN244"/>
      <c r="BO244"/>
      <c r="BP244"/>
      <c r="BQ244"/>
      <c r="BR244"/>
      <c r="BS244"/>
      <c r="BT244"/>
      <c r="BU244"/>
      <c r="BV244"/>
      <c r="BW244"/>
      <c r="BX244"/>
      <c r="BY244"/>
      <c r="BZ244"/>
      <c r="CA244"/>
      <c r="CB244"/>
      <c r="CC244"/>
      <c r="CD244"/>
      <c r="CE244"/>
      <c r="CF244"/>
      <c r="CG244"/>
      <c r="CH244"/>
      <c r="CI244"/>
      <c r="CJ244"/>
      <c r="CK244"/>
      <c r="CL244"/>
      <c r="CM244"/>
      <c r="CN244"/>
      <c r="CO244"/>
      <c r="CP244"/>
      <c r="CQ244"/>
      <c r="CR244"/>
      <c r="CS244"/>
      <c r="CT244"/>
      <c r="CU244"/>
      <c r="CV244"/>
      <c r="CW244"/>
      <c r="CX244"/>
      <c r="CY244"/>
      <c r="CZ244"/>
      <c r="DA244"/>
      <c r="DB244"/>
      <c r="DC244"/>
      <c r="DD244"/>
      <c r="DE244"/>
      <c r="DF244"/>
      <c r="DG244"/>
      <c r="DH244"/>
      <c r="DI244"/>
      <c r="DJ244"/>
      <c r="DK244"/>
      <c r="DL244"/>
      <c r="DM244"/>
      <c r="DN244"/>
      <c r="DO244"/>
      <c r="DP244"/>
      <c r="DQ244"/>
      <c r="DR244"/>
      <c r="DS244"/>
      <c r="DT244"/>
      <c r="DU244"/>
      <c r="DV244"/>
      <c r="DW244"/>
      <c r="DX244"/>
      <c r="DY244"/>
      <c r="DZ244"/>
      <c r="EA244"/>
      <c r="EB244"/>
      <c r="EC244"/>
      <c r="ED244"/>
      <c r="EE244"/>
      <c r="EF244"/>
      <c r="EG244"/>
      <c r="EH244"/>
      <c r="EI244"/>
      <c r="EJ244"/>
      <c r="EK244"/>
      <c r="EL244"/>
      <c r="EM244"/>
      <c r="EN244"/>
      <c r="EO244"/>
      <c r="EP244"/>
      <c r="EQ244"/>
      <c r="ER244"/>
      <c r="ES244"/>
      <c r="ET244"/>
      <c r="EU244"/>
      <c r="EV244"/>
      <c r="EW244"/>
      <c r="EX244"/>
      <c r="EY244"/>
      <c r="EZ244"/>
      <c r="FA244"/>
      <c r="FB244"/>
      <c r="FC244"/>
      <c r="FD244"/>
      <c r="FE244"/>
      <c r="FF244"/>
      <c r="FG244"/>
      <c r="FH244"/>
      <c r="FI244"/>
      <c r="FJ244"/>
      <c r="FK244"/>
      <c r="FL244"/>
      <c r="FM244"/>
      <c r="FN244"/>
      <c r="FO244"/>
      <c r="FP244"/>
      <c r="FQ244"/>
      <c r="FR244"/>
      <c r="FS244"/>
      <c r="FT244"/>
      <c r="FU244"/>
      <c r="FV244"/>
      <c r="FW244"/>
      <c r="FX244"/>
      <c r="FY244"/>
      <c r="FZ244"/>
      <c r="GA244"/>
      <c r="GB244"/>
      <c r="GC244"/>
      <c r="GD244"/>
      <c r="GE244"/>
      <c r="GF244"/>
      <c r="GG244"/>
      <c r="GH244"/>
      <c r="GI244"/>
      <c r="GJ244"/>
      <c r="GK244"/>
      <c r="GL244"/>
      <c r="GM244"/>
      <c r="GN244"/>
      <c r="GO244"/>
      <c r="GP244"/>
      <c r="GQ244"/>
      <c r="GR244"/>
      <c r="GS244"/>
      <c r="GT244"/>
      <c r="GU244"/>
      <c r="GV244"/>
      <c r="GW244"/>
      <c r="GX244"/>
      <c r="GY244"/>
      <c r="GZ244"/>
      <c r="HA244"/>
      <c r="HB244"/>
      <c r="HC244"/>
      <c r="HD244"/>
      <c r="HE244"/>
      <c r="HF244"/>
      <c r="HG244"/>
      <c r="HH244"/>
      <c r="HI244"/>
      <c r="HJ244"/>
      <c r="HK244"/>
      <c r="HL244"/>
      <c r="HM244"/>
      <c r="HN244"/>
      <c r="HO244"/>
      <c r="HP244"/>
      <c r="HQ244"/>
      <c r="HR244"/>
      <c r="HS244"/>
      <c r="HT244"/>
      <c r="HU244"/>
      <c r="HV244"/>
      <c r="HW244"/>
      <c r="HX244"/>
      <c r="HY244"/>
      <c r="HZ244"/>
      <c r="IA244"/>
      <c r="IB244"/>
      <c r="IC244"/>
      <c r="ID244"/>
      <c r="IE244"/>
      <c r="IF244"/>
      <c r="IG244"/>
      <c r="IH244"/>
      <c r="II244"/>
      <c r="IJ244"/>
      <c r="IK244"/>
      <c r="IL244"/>
      <c r="IM244"/>
      <c r="IN244"/>
      <c r="IO244"/>
      <c r="IP244"/>
      <c r="IQ244"/>
      <c r="IR244"/>
      <c r="IS244"/>
      <c r="IT244"/>
      <c r="IU244"/>
      <c r="IV244"/>
    </row>
    <row r="245" spans="1:256" ht="26.25" x14ac:dyDescent="0.4">
      <c r="A245" s="102"/>
      <c r="B245" s="103" t="s">
        <v>18</v>
      </c>
      <c r="C245" s="103"/>
      <c r="D245" s="102"/>
      <c r="E245" s="222">
        <v>185</v>
      </c>
      <c r="F245" s="105">
        <v>152.5</v>
      </c>
      <c r="G245" s="106">
        <f t="shared" si="35"/>
        <v>185</v>
      </c>
      <c r="H245" s="105">
        <f t="shared" si="36"/>
        <v>152.5</v>
      </c>
      <c r="I245" s="101"/>
      <c r="J245" s="102"/>
      <c r="K245" s="104"/>
      <c r="L245" s="103"/>
      <c r="M245" s="104"/>
      <c r="N245" s="103"/>
      <c r="O245" s="104"/>
      <c r="P245" s="187"/>
      <c r="Q245" s="101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  <c r="BM245"/>
      <c r="BN245"/>
      <c r="BO245"/>
      <c r="BP245"/>
      <c r="BQ245"/>
      <c r="BR245"/>
      <c r="BS245"/>
      <c r="BT245"/>
      <c r="BU245"/>
      <c r="BV245"/>
      <c r="BW245"/>
      <c r="BX245"/>
      <c r="BY245"/>
      <c r="BZ245"/>
      <c r="CA245"/>
      <c r="CB245"/>
      <c r="CC245"/>
      <c r="CD245"/>
      <c r="CE245"/>
      <c r="CF245"/>
      <c r="CG245"/>
      <c r="CH245"/>
      <c r="CI245"/>
      <c r="CJ245"/>
      <c r="CK245"/>
      <c r="CL245"/>
      <c r="CM245"/>
      <c r="CN245"/>
      <c r="CO245"/>
      <c r="CP245"/>
      <c r="CQ245"/>
      <c r="CR245"/>
      <c r="CS245"/>
      <c r="CT245"/>
      <c r="CU245"/>
      <c r="CV245"/>
      <c r="CW245"/>
      <c r="CX245"/>
      <c r="CY245"/>
      <c r="CZ245"/>
      <c r="DA245"/>
      <c r="DB245"/>
      <c r="DC245"/>
      <c r="DD245"/>
      <c r="DE245"/>
      <c r="DF245"/>
      <c r="DG245"/>
      <c r="DH245"/>
      <c r="DI245"/>
      <c r="DJ245"/>
      <c r="DK245"/>
      <c r="DL245"/>
      <c r="DM245"/>
      <c r="DN245"/>
      <c r="DO245"/>
      <c r="DP245"/>
      <c r="DQ245"/>
      <c r="DR245"/>
      <c r="DS245"/>
      <c r="DT245"/>
      <c r="DU245"/>
      <c r="DV245"/>
      <c r="DW245"/>
      <c r="DX245"/>
      <c r="DY245"/>
      <c r="DZ245"/>
      <c r="EA245"/>
      <c r="EB245"/>
      <c r="EC245"/>
      <c r="ED245"/>
      <c r="EE245"/>
      <c r="EF245"/>
      <c r="EG245"/>
      <c r="EH245"/>
      <c r="EI245"/>
      <c r="EJ245"/>
      <c r="EK245"/>
      <c r="EL245"/>
      <c r="EM245"/>
      <c r="EN245"/>
      <c r="EO245"/>
      <c r="EP245"/>
      <c r="EQ245"/>
      <c r="ER245"/>
      <c r="ES245"/>
      <c r="ET245"/>
      <c r="EU245"/>
      <c r="EV245"/>
      <c r="EW245"/>
      <c r="EX245"/>
      <c r="EY245"/>
      <c r="EZ245"/>
      <c r="FA245"/>
      <c r="FB245"/>
      <c r="FC245"/>
      <c r="FD245"/>
      <c r="FE245"/>
      <c r="FF245"/>
      <c r="FG245"/>
      <c r="FH245"/>
      <c r="FI245"/>
      <c r="FJ245"/>
      <c r="FK245"/>
      <c r="FL245"/>
      <c r="FM245"/>
      <c r="FN245"/>
      <c r="FO245"/>
      <c r="FP245"/>
      <c r="FQ245"/>
      <c r="FR245"/>
      <c r="FS245"/>
      <c r="FT245"/>
      <c r="FU245"/>
      <c r="FV245"/>
      <c r="FW245"/>
      <c r="FX245"/>
      <c r="FY245"/>
      <c r="FZ245"/>
      <c r="GA245"/>
      <c r="GB245"/>
      <c r="GC245"/>
      <c r="GD245"/>
      <c r="GE245"/>
      <c r="GF245"/>
      <c r="GG245"/>
      <c r="GH245"/>
      <c r="GI245"/>
      <c r="GJ245"/>
      <c r="GK245"/>
      <c r="GL245"/>
      <c r="GM245"/>
      <c r="GN245"/>
      <c r="GO245"/>
      <c r="GP245"/>
      <c r="GQ245"/>
      <c r="GR245"/>
      <c r="GS245"/>
      <c r="GT245"/>
      <c r="GU245"/>
      <c r="GV245"/>
      <c r="GW245"/>
      <c r="GX245"/>
      <c r="GY245"/>
      <c r="GZ245"/>
      <c r="HA245"/>
      <c r="HB245"/>
      <c r="HC245"/>
      <c r="HD245"/>
      <c r="HE245"/>
      <c r="HF245"/>
      <c r="HG245"/>
      <c r="HH245"/>
      <c r="HI245"/>
      <c r="HJ245"/>
      <c r="HK245"/>
      <c r="HL245"/>
      <c r="HM245"/>
      <c r="HN245"/>
      <c r="HO245"/>
      <c r="HP245"/>
      <c r="HQ245"/>
      <c r="HR245"/>
      <c r="HS245"/>
      <c r="HT245"/>
      <c r="HU245"/>
      <c r="HV245"/>
      <c r="HW245"/>
      <c r="HX245"/>
      <c r="HY245"/>
      <c r="HZ245"/>
      <c r="IA245"/>
      <c r="IB245"/>
      <c r="IC245"/>
      <c r="ID245"/>
      <c r="IE245"/>
      <c r="IF245"/>
      <c r="IG245"/>
      <c r="IH245"/>
      <c r="II245"/>
      <c r="IJ245"/>
      <c r="IK245"/>
      <c r="IL245"/>
      <c r="IM245"/>
      <c r="IN245"/>
      <c r="IO245"/>
      <c r="IP245"/>
      <c r="IQ245"/>
      <c r="IR245"/>
      <c r="IS245"/>
      <c r="IT245"/>
      <c r="IU245"/>
      <c r="IV245"/>
    </row>
    <row r="246" spans="1:256" ht="26.25" x14ac:dyDescent="0.4">
      <c r="A246" s="107"/>
      <c r="B246" s="103" t="s">
        <v>19</v>
      </c>
      <c r="C246" s="108"/>
      <c r="D246" s="102"/>
      <c r="E246" s="129">
        <v>8</v>
      </c>
      <c r="F246" s="129">
        <v>6</v>
      </c>
      <c r="G246" s="129">
        <f t="shared" si="35"/>
        <v>8</v>
      </c>
      <c r="H246" s="105">
        <f t="shared" si="36"/>
        <v>6</v>
      </c>
      <c r="I246" s="101"/>
      <c r="J246" s="102"/>
      <c r="K246" s="104"/>
      <c r="L246" s="103"/>
      <c r="M246" s="104"/>
      <c r="N246" s="103"/>
      <c r="O246" s="104"/>
      <c r="P246" s="187"/>
      <c r="Q246" s="101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  <c r="BM246"/>
      <c r="BN246"/>
      <c r="BO246"/>
      <c r="BP246"/>
      <c r="BQ246"/>
      <c r="BR246"/>
      <c r="BS246"/>
      <c r="BT246"/>
      <c r="BU246"/>
      <c r="BV246"/>
      <c r="BW246"/>
      <c r="BX246"/>
      <c r="BY246"/>
      <c r="BZ246"/>
      <c r="CA246"/>
      <c r="CB246"/>
      <c r="CC246"/>
      <c r="CD246"/>
      <c r="CE246"/>
      <c r="CF246"/>
      <c r="CG246"/>
      <c r="CH246"/>
      <c r="CI246"/>
      <c r="CJ246"/>
      <c r="CK246"/>
      <c r="CL246"/>
      <c r="CM246"/>
      <c r="CN246"/>
      <c r="CO246"/>
      <c r="CP246"/>
      <c r="CQ246"/>
      <c r="CR246"/>
      <c r="CS246"/>
      <c r="CT246"/>
      <c r="CU246"/>
      <c r="CV246"/>
      <c r="CW246"/>
      <c r="CX246"/>
      <c r="CY246"/>
      <c r="CZ246"/>
      <c r="DA246"/>
      <c r="DB246"/>
      <c r="DC246"/>
      <c r="DD246"/>
      <c r="DE246"/>
      <c r="DF246"/>
      <c r="DG246"/>
      <c r="DH246"/>
      <c r="DI246"/>
      <c r="DJ246"/>
      <c r="DK246"/>
      <c r="DL246"/>
      <c r="DM246"/>
      <c r="DN246"/>
      <c r="DO246"/>
      <c r="DP246"/>
      <c r="DQ246"/>
      <c r="DR246"/>
      <c r="DS246"/>
      <c r="DT246"/>
      <c r="DU246"/>
      <c r="DV246"/>
      <c r="DW246"/>
      <c r="DX246"/>
      <c r="DY246"/>
      <c r="DZ246"/>
      <c r="EA246"/>
      <c r="EB246"/>
      <c r="EC246"/>
      <c r="ED246"/>
      <c r="EE246"/>
      <c r="EF246"/>
      <c r="EG246"/>
      <c r="EH246"/>
      <c r="EI246"/>
      <c r="EJ246"/>
      <c r="EK246"/>
      <c r="EL246"/>
      <c r="EM246"/>
      <c r="EN246"/>
      <c r="EO246"/>
      <c r="EP246"/>
      <c r="EQ246"/>
      <c r="ER246"/>
      <c r="ES246"/>
      <c r="ET246"/>
      <c r="EU246"/>
      <c r="EV246"/>
      <c r="EW246"/>
      <c r="EX246"/>
      <c r="EY246"/>
      <c r="EZ246"/>
      <c r="FA246"/>
      <c r="FB246"/>
      <c r="FC246"/>
      <c r="FD246"/>
      <c r="FE246"/>
      <c r="FF246"/>
      <c r="FG246"/>
      <c r="FH246"/>
      <c r="FI246"/>
      <c r="FJ246"/>
      <c r="FK246"/>
      <c r="FL246"/>
      <c r="FM246"/>
      <c r="FN246"/>
      <c r="FO246"/>
      <c r="FP246"/>
      <c r="FQ246"/>
      <c r="FR246"/>
      <c r="FS246"/>
      <c r="FT246"/>
      <c r="FU246"/>
      <c r="FV246"/>
      <c r="FW246"/>
      <c r="FX246"/>
      <c r="FY246"/>
      <c r="FZ246"/>
      <c r="GA246"/>
      <c r="GB246"/>
      <c r="GC246"/>
      <c r="GD246"/>
      <c r="GE246"/>
      <c r="GF246"/>
      <c r="GG246"/>
      <c r="GH246"/>
      <c r="GI246"/>
      <c r="GJ246"/>
      <c r="GK246"/>
      <c r="GL246"/>
      <c r="GM246"/>
      <c r="GN246"/>
      <c r="GO246"/>
      <c r="GP246"/>
      <c r="GQ246"/>
      <c r="GR246"/>
      <c r="GS246"/>
      <c r="GT246"/>
      <c r="GU246"/>
      <c r="GV246"/>
      <c r="GW246"/>
      <c r="GX246"/>
      <c r="GY246"/>
      <c r="GZ246"/>
      <c r="HA246"/>
      <c r="HB246"/>
      <c r="HC246"/>
      <c r="HD246"/>
      <c r="HE246"/>
      <c r="HF246"/>
      <c r="HG246"/>
      <c r="HH246"/>
      <c r="HI246"/>
      <c r="HJ246"/>
      <c r="HK246"/>
      <c r="HL246"/>
      <c r="HM246"/>
      <c r="HN246"/>
      <c r="HO246"/>
      <c r="HP246"/>
      <c r="HQ246"/>
      <c r="HR246"/>
      <c r="HS246"/>
      <c r="HT246"/>
      <c r="HU246"/>
      <c r="HV246"/>
      <c r="HW246"/>
      <c r="HX246"/>
      <c r="HY246"/>
      <c r="HZ246"/>
      <c r="IA246"/>
      <c r="IB246"/>
      <c r="IC246"/>
      <c r="ID246"/>
      <c r="IE246"/>
      <c r="IF246"/>
      <c r="IG246"/>
      <c r="IH246"/>
      <c r="II246"/>
      <c r="IJ246"/>
      <c r="IK246"/>
      <c r="IL246"/>
      <c r="IM246"/>
      <c r="IN246"/>
      <c r="IO246"/>
      <c r="IP246"/>
      <c r="IQ246"/>
      <c r="IR246"/>
      <c r="IS246"/>
      <c r="IT246"/>
      <c r="IU246"/>
      <c r="IV246"/>
    </row>
    <row r="247" spans="1:256" ht="26.25" x14ac:dyDescent="0.4">
      <c r="A247" s="107"/>
      <c r="B247" s="103" t="s">
        <v>85</v>
      </c>
      <c r="C247" s="108"/>
      <c r="D247" s="102"/>
      <c r="E247" s="129">
        <v>7.2</v>
      </c>
      <c r="F247" s="129">
        <v>6</v>
      </c>
      <c r="G247" s="129">
        <v>6.5</v>
      </c>
      <c r="H247" s="105">
        <v>5.4</v>
      </c>
      <c r="I247" s="101"/>
      <c r="J247" s="102"/>
      <c r="K247" s="104"/>
      <c r="L247" s="103"/>
      <c r="M247" s="104"/>
      <c r="N247" s="103"/>
      <c r="O247" s="104"/>
      <c r="P247" s="187"/>
      <c r="Q247" s="101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  <c r="BM247"/>
      <c r="BN247"/>
      <c r="BO247"/>
      <c r="BP247"/>
      <c r="BQ247"/>
      <c r="BR247"/>
      <c r="BS247"/>
      <c r="BT247"/>
      <c r="BU247"/>
      <c r="BV247"/>
      <c r="BW247"/>
      <c r="BX247"/>
      <c r="BY247"/>
      <c r="BZ247"/>
      <c r="CA247"/>
      <c r="CB247"/>
      <c r="CC247"/>
      <c r="CD247"/>
      <c r="CE247"/>
      <c r="CF247"/>
      <c r="CG247"/>
      <c r="CH247"/>
      <c r="CI247"/>
      <c r="CJ247"/>
      <c r="CK247"/>
      <c r="CL247"/>
      <c r="CM247"/>
      <c r="CN247"/>
      <c r="CO247"/>
      <c r="CP247"/>
      <c r="CQ247"/>
      <c r="CR247"/>
      <c r="CS247"/>
      <c r="CT247"/>
      <c r="CU247"/>
      <c r="CV247"/>
      <c r="CW247"/>
      <c r="CX247"/>
      <c r="CY247"/>
      <c r="CZ247"/>
      <c r="DA247"/>
      <c r="DB247"/>
      <c r="DC247"/>
      <c r="DD247"/>
      <c r="DE247"/>
      <c r="DF247"/>
      <c r="DG247"/>
      <c r="DH247"/>
      <c r="DI247"/>
      <c r="DJ247"/>
      <c r="DK247"/>
      <c r="DL247"/>
      <c r="DM247"/>
      <c r="DN247"/>
      <c r="DO247"/>
      <c r="DP247"/>
      <c r="DQ247"/>
      <c r="DR247"/>
      <c r="DS247"/>
      <c r="DT247"/>
      <c r="DU247"/>
      <c r="DV247"/>
      <c r="DW247"/>
      <c r="DX247"/>
      <c r="DY247"/>
      <c r="DZ247"/>
      <c r="EA247"/>
      <c r="EB247"/>
      <c r="EC247"/>
      <c r="ED247"/>
      <c r="EE247"/>
      <c r="EF247"/>
      <c r="EG247"/>
      <c r="EH247"/>
      <c r="EI247"/>
      <c r="EJ247"/>
      <c r="EK247"/>
      <c r="EL247"/>
      <c r="EM247"/>
      <c r="EN247"/>
      <c r="EO247"/>
      <c r="EP247"/>
      <c r="EQ247"/>
      <c r="ER247"/>
      <c r="ES247"/>
      <c r="ET247"/>
      <c r="EU247"/>
      <c r="EV247"/>
      <c r="EW247"/>
      <c r="EX247"/>
      <c r="EY247"/>
      <c r="EZ247"/>
      <c r="FA247"/>
      <c r="FB247"/>
      <c r="FC247"/>
      <c r="FD247"/>
      <c r="FE247"/>
      <c r="FF247"/>
      <c r="FG247"/>
      <c r="FH247"/>
      <c r="FI247"/>
      <c r="FJ247"/>
      <c r="FK247"/>
      <c r="FL247"/>
      <c r="FM247"/>
      <c r="FN247"/>
      <c r="FO247"/>
      <c r="FP247"/>
      <c r="FQ247"/>
      <c r="FR247"/>
      <c r="FS247"/>
      <c r="FT247"/>
      <c r="FU247"/>
      <c r="FV247"/>
      <c r="FW247"/>
      <c r="FX247"/>
      <c r="FY247"/>
      <c r="FZ247"/>
      <c r="GA247"/>
      <c r="GB247"/>
      <c r="GC247"/>
      <c r="GD247"/>
      <c r="GE247"/>
      <c r="GF247"/>
      <c r="GG247"/>
      <c r="GH247"/>
      <c r="GI247"/>
      <c r="GJ247"/>
      <c r="GK247"/>
      <c r="GL247"/>
      <c r="GM247"/>
      <c r="GN247"/>
      <c r="GO247"/>
      <c r="GP247"/>
      <c r="GQ247"/>
      <c r="GR247"/>
      <c r="GS247"/>
      <c r="GT247"/>
      <c r="GU247"/>
      <c r="GV247"/>
      <c r="GW247"/>
      <c r="GX247"/>
      <c r="GY247"/>
      <c r="GZ247"/>
      <c r="HA247"/>
      <c r="HB247"/>
      <c r="HC247"/>
      <c r="HD247"/>
      <c r="HE247"/>
      <c r="HF247"/>
      <c r="HG247"/>
      <c r="HH247"/>
      <c r="HI247"/>
      <c r="HJ247"/>
      <c r="HK247"/>
      <c r="HL247"/>
      <c r="HM247"/>
      <c r="HN247"/>
      <c r="HO247"/>
      <c r="HP247"/>
      <c r="HQ247"/>
      <c r="HR247"/>
      <c r="HS247"/>
      <c r="HT247"/>
      <c r="HU247"/>
      <c r="HV247"/>
      <c r="HW247"/>
      <c r="HX247"/>
      <c r="HY247"/>
      <c r="HZ247"/>
      <c r="IA247"/>
      <c r="IB247"/>
      <c r="IC247"/>
      <c r="ID247"/>
      <c r="IE247"/>
      <c r="IF247"/>
      <c r="IG247"/>
      <c r="IH247"/>
      <c r="II247"/>
      <c r="IJ247"/>
      <c r="IK247"/>
      <c r="IL247"/>
      <c r="IM247"/>
      <c r="IN247"/>
      <c r="IO247"/>
      <c r="IP247"/>
      <c r="IQ247"/>
      <c r="IR247"/>
      <c r="IS247"/>
      <c r="IT247"/>
      <c r="IU247"/>
      <c r="IV247"/>
    </row>
    <row r="248" spans="1:256" ht="26.25" x14ac:dyDescent="0.4">
      <c r="A248" s="23" t="s">
        <v>111</v>
      </c>
      <c r="B248" s="38"/>
      <c r="C248" s="41"/>
      <c r="D248" s="281" t="s">
        <v>15</v>
      </c>
      <c r="E248" s="25">
        <v>222</v>
      </c>
      <c r="F248" s="25">
        <v>167</v>
      </c>
      <c r="G248" s="25">
        <v>200</v>
      </c>
      <c r="H248" s="279">
        <v>150</v>
      </c>
      <c r="I248" s="36">
        <v>0.8</v>
      </c>
      <c r="J248" s="27">
        <v>0.6</v>
      </c>
      <c r="K248" s="36">
        <v>0.6</v>
      </c>
      <c r="L248" s="27">
        <v>0.45</v>
      </c>
      <c r="M248" s="36">
        <v>20.67</v>
      </c>
      <c r="N248" s="27">
        <v>15.5</v>
      </c>
      <c r="O248" s="36">
        <v>94</v>
      </c>
      <c r="P248" s="27">
        <v>70.5</v>
      </c>
    </row>
    <row r="249" spans="1:256" ht="27" thickBot="1" x14ac:dyDescent="0.45">
      <c r="A249" s="23" t="s">
        <v>25</v>
      </c>
      <c r="B249" s="24"/>
      <c r="C249" s="24"/>
      <c r="D249" s="269" t="s">
        <v>139</v>
      </c>
      <c r="E249" s="12">
        <v>32</v>
      </c>
      <c r="F249" s="91">
        <v>24</v>
      </c>
      <c r="G249" s="25">
        <f t="shared" ref="G249" si="37">E249</f>
        <v>32</v>
      </c>
      <c r="H249" s="25">
        <f>F249</f>
        <v>24</v>
      </c>
      <c r="I249" s="54">
        <v>2.4300000000000002</v>
      </c>
      <c r="J249" s="53">
        <v>1.86</v>
      </c>
      <c r="K249" s="54">
        <v>0.3</v>
      </c>
      <c r="L249" s="36">
        <v>0.23</v>
      </c>
      <c r="M249" s="54">
        <v>14.64</v>
      </c>
      <c r="N249" s="36">
        <v>11.22</v>
      </c>
      <c r="O249" s="54">
        <v>72.599999999999994</v>
      </c>
      <c r="P249" s="67">
        <v>55.66</v>
      </c>
    </row>
    <row r="250" spans="1:256" ht="27" thickBot="1" x14ac:dyDescent="0.45">
      <c r="A250" s="69" t="s">
        <v>27</v>
      </c>
      <c r="B250" s="70"/>
      <c r="C250" s="70"/>
      <c r="D250" s="189"/>
      <c r="E250" s="60"/>
      <c r="F250" s="60"/>
      <c r="G250" s="60"/>
      <c r="H250" s="94"/>
      <c r="I250" s="61">
        <f t="shared" ref="I250:P250" si="38">SUM(I233:I249)</f>
        <v>22.7</v>
      </c>
      <c r="J250" s="61">
        <f t="shared" si="38"/>
        <v>16.260000000000002</v>
      </c>
      <c r="K250" s="61">
        <f t="shared" si="38"/>
        <v>7.56</v>
      </c>
      <c r="L250" s="61">
        <f t="shared" si="38"/>
        <v>5.4</v>
      </c>
      <c r="M250" s="61">
        <f t="shared" si="38"/>
        <v>80.89</v>
      </c>
      <c r="N250" s="61">
        <f t="shared" si="38"/>
        <v>60.730000000000004</v>
      </c>
      <c r="O250" s="61">
        <f t="shared" si="38"/>
        <v>486.70999999999992</v>
      </c>
      <c r="P250" s="61">
        <f t="shared" si="38"/>
        <v>359.84000000000003</v>
      </c>
    </row>
    <row r="251" spans="1:256" ht="27" thickBot="1" x14ac:dyDescent="0.45">
      <c r="A251" s="69" t="s">
        <v>46</v>
      </c>
      <c r="B251" s="114"/>
      <c r="C251" s="70"/>
      <c r="D251" s="115"/>
      <c r="E251" s="116"/>
      <c r="F251" s="116"/>
      <c r="G251" s="116"/>
      <c r="H251" s="94"/>
      <c r="I251" s="61" t="e">
        <f>SUM(I250+I232+I196+I191)</f>
        <v>#REF!</v>
      </c>
      <c r="J251" s="61" t="e">
        <f t="shared" ref="J251:P251" si="39">SUM(J250+J232+J196+J191)</f>
        <v>#REF!</v>
      </c>
      <c r="K251" s="61" t="e">
        <f t="shared" si="39"/>
        <v>#REF!</v>
      </c>
      <c r="L251" s="61" t="e">
        <f t="shared" si="39"/>
        <v>#REF!</v>
      </c>
      <c r="M251" s="61" t="e">
        <f t="shared" si="39"/>
        <v>#REF!</v>
      </c>
      <c r="N251" s="61" t="e">
        <f t="shared" si="39"/>
        <v>#REF!</v>
      </c>
      <c r="O251" s="61" t="e">
        <f t="shared" si="39"/>
        <v>#REF!</v>
      </c>
      <c r="P251" s="61" t="e">
        <f t="shared" si="39"/>
        <v>#REF!</v>
      </c>
    </row>
    <row r="252" spans="1:256" ht="26.25" x14ac:dyDescent="0.4">
      <c r="A252" s="62"/>
      <c r="B252" s="62"/>
      <c r="C252" s="24"/>
      <c r="D252" s="118"/>
      <c r="E252" s="119"/>
      <c r="F252" s="119"/>
      <c r="G252" s="119"/>
      <c r="H252" s="47"/>
      <c r="I252" s="190"/>
      <c r="J252" s="190"/>
      <c r="K252" s="190"/>
      <c r="L252" s="190"/>
      <c r="M252" s="190"/>
      <c r="N252" s="190"/>
      <c r="O252" s="190"/>
      <c r="P252" s="190"/>
    </row>
    <row r="253" spans="1:256" ht="27" thickBot="1" x14ac:dyDescent="0.45">
      <c r="A253" s="121" t="s">
        <v>63</v>
      </c>
      <c r="B253" s="121"/>
      <c r="C253" s="121"/>
      <c r="D253" s="121"/>
      <c r="E253" s="122"/>
      <c r="F253" s="122"/>
      <c r="G253" s="122"/>
      <c r="H253" s="124"/>
      <c r="I253" s="124"/>
      <c r="J253" s="124"/>
      <c r="K253" s="124"/>
      <c r="L253" s="124"/>
      <c r="M253" s="124"/>
      <c r="N253" s="124"/>
      <c r="O253" s="125"/>
      <c r="P253" s="126"/>
    </row>
    <row r="254" spans="1:256" ht="52.5" customHeight="1" x14ac:dyDescent="0.4">
      <c r="A254" s="453" t="s">
        <v>0</v>
      </c>
      <c r="B254" s="454"/>
      <c r="C254" s="455"/>
      <c r="D254" s="7" t="s">
        <v>1</v>
      </c>
      <c r="E254" s="468" t="s">
        <v>2</v>
      </c>
      <c r="F254" s="469"/>
      <c r="G254" s="468" t="s">
        <v>2</v>
      </c>
      <c r="H254" s="469"/>
      <c r="I254" s="471" t="s">
        <v>3</v>
      </c>
      <c r="J254" s="472"/>
      <c r="K254" s="472"/>
      <c r="L254" s="472"/>
      <c r="M254" s="472"/>
      <c r="N254" s="473"/>
      <c r="O254" s="447" t="s">
        <v>4</v>
      </c>
      <c r="P254" s="448"/>
      <c r="Q254" s="2"/>
    </row>
    <row r="255" spans="1:256" ht="27" thickBot="1" x14ac:dyDescent="0.45">
      <c r="A255" s="456"/>
      <c r="B255" s="457"/>
      <c r="C255" s="458"/>
      <c r="D255" s="46" t="s">
        <v>5</v>
      </c>
      <c r="E255" s="449" t="s">
        <v>6</v>
      </c>
      <c r="F255" s="450"/>
      <c r="G255" s="449" t="s">
        <v>6</v>
      </c>
      <c r="H255" s="450"/>
      <c r="I255" s="474"/>
      <c r="J255" s="475"/>
      <c r="K255" s="475"/>
      <c r="L255" s="475"/>
      <c r="M255" s="475"/>
      <c r="N255" s="476"/>
      <c r="O255" s="477" t="s">
        <v>7</v>
      </c>
      <c r="P255" s="478"/>
      <c r="Q255" s="2"/>
    </row>
    <row r="256" spans="1:256" ht="27" thickBot="1" x14ac:dyDescent="0.45">
      <c r="A256" s="456"/>
      <c r="B256" s="457"/>
      <c r="C256" s="458"/>
      <c r="D256" s="462"/>
      <c r="E256" s="466" t="s">
        <v>8</v>
      </c>
      <c r="F256" s="467"/>
      <c r="G256" s="466" t="s">
        <v>9</v>
      </c>
      <c r="H256" s="467"/>
      <c r="I256" s="451" t="s">
        <v>10</v>
      </c>
      <c r="J256" s="452"/>
      <c r="K256" s="451" t="s">
        <v>11</v>
      </c>
      <c r="L256" s="452"/>
      <c r="M256" s="451" t="s">
        <v>12</v>
      </c>
      <c r="N256" s="452"/>
      <c r="O256" s="479" t="s">
        <v>13</v>
      </c>
      <c r="P256" s="480"/>
      <c r="Q256" s="2"/>
    </row>
    <row r="257" spans="1:256" ht="27" thickBot="1" x14ac:dyDescent="0.45">
      <c r="A257" s="459"/>
      <c r="B257" s="460"/>
      <c r="C257" s="461"/>
      <c r="D257" s="463"/>
      <c r="E257" s="150" t="s">
        <v>58</v>
      </c>
      <c r="F257" s="151" t="s">
        <v>59</v>
      </c>
      <c r="G257" s="152" t="s">
        <v>58</v>
      </c>
      <c r="H257" s="151" t="s">
        <v>59</v>
      </c>
      <c r="I257" s="12" t="s">
        <v>58</v>
      </c>
      <c r="J257" s="13" t="s">
        <v>59</v>
      </c>
      <c r="K257" s="12" t="s">
        <v>58</v>
      </c>
      <c r="L257" s="13" t="s">
        <v>59</v>
      </c>
      <c r="M257" s="12" t="s">
        <v>58</v>
      </c>
      <c r="N257" s="13" t="s">
        <v>59</v>
      </c>
      <c r="O257" s="12" t="s">
        <v>58</v>
      </c>
      <c r="P257" s="13" t="s">
        <v>59</v>
      </c>
      <c r="Q257" s="2"/>
    </row>
    <row r="258" spans="1:256" ht="26.25" x14ac:dyDescent="0.4">
      <c r="A258" s="23"/>
      <c r="B258" s="62" t="s">
        <v>14</v>
      </c>
      <c r="C258" s="24"/>
      <c r="D258" s="17"/>
      <c r="E258" s="17"/>
      <c r="F258" s="17"/>
      <c r="G258" s="17"/>
      <c r="H258" s="19"/>
      <c r="I258" s="19"/>
      <c r="J258" s="191"/>
      <c r="K258" s="19"/>
      <c r="L258" s="191"/>
      <c r="M258" s="19"/>
      <c r="N258" s="191"/>
      <c r="O258" s="22"/>
      <c r="P258" s="192"/>
    </row>
    <row r="259" spans="1:256" ht="26.25" x14ac:dyDescent="0.4">
      <c r="A259" s="250" t="s">
        <v>154</v>
      </c>
      <c r="B259" s="38"/>
      <c r="C259" s="41"/>
      <c r="D259" s="25" t="s">
        <v>15</v>
      </c>
      <c r="E259" s="25"/>
      <c r="F259" s="25"/>
      <c r="G259" s="25"/>
      <c r="H259" s="47"/>
      <c r="I259" s="25">
        <v>5.16</v>
      </c>
      <c r="J259" s="324">
        <v>2.5099999999999998</v>
      </c>
      <c r="K259" s="36">
        <v>3.47</v>
      </c>
      <c r="L259" s="28">
        <v>0.95</v>
      </c>
      <c r="M259" s="27">
        <v>23.13</v>
      </c>
      <c r="N259" s="36">
        <v>18</v>
      </c>
      <c r="O259" s="27">
        <v>144.5</v>
      </c>
      <c r="P259" s="67">
        <v>88.5</v>
      </c>
    </row>
    <row r="260" spans="1:256" ht="26.25" x14ac:dyDescent="0.4">
      <c r="A260" s="23"/>
      <c r="B260" s="38" t="s">
        <v>158</v>
      </c>
      <c r="C260" s="41"/>
      <c r="D260" s="25"/>
      <c r="E260" s="25">
        <v>16</v>
      </c>
      <c r="F260" s="25">
        <v>11.55</v>
      </c>
      <c r="G260" s="25">
        <v>16</v>
      </c>
      <c r="H260" s="47">
        <v>11.5</v>
      </c>
      <c r="I260" s="25"/>
      <c r="J260" s="324"/>
      <c r="K260" s="78"/>
      <c r="L260" s="33"/>
      <c r="M260" s="77"/>
      <c r="N260" s="78"/>
      <c r="O260" s="37"/>
      <c r="P260" s="51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  <c r="BM260"/>
      <c r="BN260"/>
      <c r="BO260"/>
      <c r="BP260"/>
      <c r="BQ260"/>
      <c r="BR260"/>
      <c r="BS260"/>
      <c r="BT260"/>
      <c r="BU260"/>
      <c r="BV260"/>
      <c r="BW260"/>
      <c r="BX260"/>
      <c r="BY260"/>
      <c r="BZ260"/>
      <c r="CA260"/>
      <c r="CB260"/>
      <c r="CC260"/>
      <c r="CD260"/>
      <c r="CE260"/>
      <c r="CF260"/>
      <c r="CG260"/>
      <c r="CH260"/>
      <c r="CI260"/>
      <c r="CJ260"/>
      <c r="CK260"/>
      <c r="CL260"/>
      <c r="CM260"/>
      <c r="CN260"/>
      <c r="CO260"/>
      <c r="CP260"/>
      <c r="CQ260"/>
      <c r="CR260"/>
      <c r="CS260"/>
      <c r="CT260"/>
      <c r="CU260"/>
      <c r="CV260"/>
      <c r="CW260"/>
      <c r="CX260"/>
      <c r="CY260"/>
      <c r="CZ260"/>
      <c r="DA260"/>
      <c r="DB260"/>
      <c r="DC260"/>
      <c r="DD260"/>
      <c r="DE260"/>
      <c r="DF260"/>
      <c r="DG260"/>
      <c r="DH260"/>
      <c r="DI260"/>
      <c r="DJ260"/>
      <c r="DK260"/>
      <c r="DL260"/>
      <c r="DM260"/>
      <c r="DN260"/>
      <c r="DO260"/>
      <c r="DP260"/>
      <c r="DQ260"/>
      <c r="DR260"/>
      <c r="DS260"/>
      <c r="DT260"/>
      <c r="DU260"/>
      <c r="DV260"/>
      <c r="DW260"/>
      <c r="DX260"/>
      <c r="DY260"/>
      <c r="DZ260"/>
      <c r="EA260"/>
      <c r="EB260"/>
      <c r="EC260"/>
      <c r="ED260"/>
      <c r="EE260"/>
      <c r="EF260"/>
      <c r="EG260"/>
      <c r="EH260"/>
      <c r="EI260"/>
      <c r="EJ260"/>
      <c r="EK260"/>
      <c r="EL260"/>
      <c r="EM260"/>
      <c r="EN260"/>
      <c r="EO260"/>
      <c r="EP260"/>
      <c r="EQ260"/>
      <c r="ER260"/>
      <c r="ES260"/>
      <c r="ET260"/>
      <c r="EU260"/>
      <c r="EV260"/>
      <c r="EW260"/>
      <c r="EX260"/>
      <c r="EY260"/>
      <c r="EZ260"/>
      <c r="FA260"/>
      <c r="FB260"/>
      <c r="FC260"/>
      <c r="FD260"/>
      <c r="FE260"/>
      <c r="FF260"/>
      <c r="FG260"/>
      <c r="FH260"/>
      <c r="FI260"/>
      <c r="FJ260"/>
      <c r="FK260"/>
      <c r="FL260"/>
      <c r="FM260"/>
      <c r="FN260"/>
      <c r="FO260"/>
      <c r="FP260"/>
      <c r="FQ260"/>
      <c r="FR260"/>
      <c r="FS260"/>
      <c r="FT260"/>
      <c r="FU260"/>
      <c r="FV260"/>
      <c r="FW260"/>
      <c r="FX260"/>
      <c r="FY260"/>
      <c r="FZ260"/>
      <c r="GA260"/>
      <c r="GB260"/>
      <c r="GC260"/>
      <c r="GD260"/>
      <c r="GE260"/>
      <c r="GF260"/>
      <c r="GG260"/>
      <c r="GH260"/>
      <c r="GI260"/>
      <c r="GJ260"/>
      <c r="GK260"/>
      <c r="GL260"/>
      <c r="GM260"/>
      <c r="GN260"/>
      <c r="GO260"/>
      <c r="GP260"/>
      <c r="GQ260"/>
      <c r="GR260"/>
      <c r="GS260"/>
      <c r="GT260"/>
      <c r="GU260"/>
      <c r="GV260"/>
      <c r="GW260"/>
      <c r="GX260"/>
      <c r="GY260"/>
      <c r="GZ260"/>
      <c r="HA260"/>
      <c r="HB260"/>
      <c r="HC260"/>
      <c r="HD260"/>
      <c r="HE260"/>
      <c r="HF260"/>
      <c r="HG260"/>
      <c r="HH260"/>
      <c r="HI260"/>
      <c r="HJ260"/>
      <c r="HK260"/>
      <c r="HL260"/>
      <c r="HM260"/>
      <c r="HN260"/>
      <c r="HO260"/>
      <c r="HP260"/>
      <c r="HQ260"/>
      <c r="HR260"/>
      <c r="HS260"/>
      <c r="HT260"/>
      <c r="HU260"/>
      <c r="HV260"/>
      <c r="HW260"/>
      <c r="HX260"/>
      <c r="HY260"/>
      <c r="HZ260"/>
      <c r="IA260"/>
      <c r="IB260"/>
      <c r="IC260"/>
      <c r="ID260"/>
      <c r="IE260"/>
      <c r="IF260"/>
      <c r="IG260"/>
      <c r="IH260"/>
      <c r="II260"/>
      <c r="IJ260"/>
      <c r="IK260"/>
      <c r="IL260"/>
      <c r="IM260"/>
      <c r="IN260"/>
      <c r="IO260"/>
      <c r="IP260"/>
      <c r="IQ260"/>
      <c r="IR260"/>
      <c r="IS260"/>
      <c r="IT260"/>
      <c r="IU260"/>
      <c r="IV260"/>
    </row>
    <row r="261" spans="1:256" ht="26.25" x14ac:dyDescent="0.4">
      <c r="A261" s="23"/>
      <c r="B261" s="38" t="s">
        <v>94</v>
      </c>
      <c r="C261" s="41"/>
      <c r="D261" s="25"/>
      <c r="E261" s="25">
        <v>20</v>
      </c>
      <c r="F261" s="25">
        <v>15</v>
      </c>
      <c r="G261" s="25">
        <v>20</v>
      </c>
      <c r="H261" s="47">
        <v>15</v>
      </c>
      <c r="I261" s="25"/>
      <c r="J261" s="324"/>
      <c r="K261" s="78"/>
      <c r="L261" s="33"/>
      <c r="M261" s="77"/>
      <c r="N261" s="78"/>
      <c r="O261" s="37"/>
      <c r="P261" s="5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  <c r="BM261"/>
      <c r="BN261"/>
      <c r="BO261"/>
      <c r="BP261"/>
      <c r="BQ261"/>
      <c r="BR261"/>
      <c r="BS261"/>
      <c r="BT261"/>
      <c r="BU261"/>
      <c r="BV261"/>
      <c r="BW261"/>
      <c r="BX261"/>
      <c r="BY261"/>
      <c r="BZ261"/>
      <c r="CA261"/>
      <c r="CB261"/>
      <c r="CC261"/>
      <c r="CD261"/>
      <c r="CE261"/>
      <c r="CF261"/>
      <c r="CG261"/>
      <c r="CH261"/>
      <c r="CI261"/>
      <c r="CJ261"/>
      <c r="CK261"/>
      <c r="CL261"/>
      <c r="CM261"/>
      <c r="CN261"/>
      <c r="CO261"/>
      <c r="CP261"/>
      <c r="CQ261"/>
      <c r="CR261"/>
      <c r="CS261"/>
      <c r="CT261"/>
      <c r="CU261"/>
      <c r="CV261"/>
      <c r="CW261"/>
      <c r="CX261"/>
      <c r="CY261"/>
      <c r="CZ261"/>
      <c r="DA261"/>
      <c r="DB261"/>
      <c r="DC261"/>
      <c r="DD261"/>
      <c r="DE261"/>
      <c r="DF261"/>
      <c r="DG261"/>
      <c r="DH261"/>
      <c r="DI261"/>
      <c r="DJ261"/>
      <c r="DK261"/>
      <c r="DL261"/>
      <c r="DM261"/>
      <c r="DN261"/>
      <c r="DO261"/>
      <c r="DP261"/>
      <c r="DQ261"/>
      <c r="DR261"/>
      <c r="DS261"/>
      <c r="DT261"/>
      <c r="DU261"/>
      <c r="DV261"/>
      <c r="DW261"/>
      <c r="DX261"/>
      <c r="DY261"/>
      <c r="DZ261"/>
      <c r="EA261"/>
      <c r="EB261"/>
      <c r="EC261"/>
      <c r="ED261"/>
      <c r="EE261"/>
      <c r="EF261"/>
      <c r="EG261"/>
      <c r="EH261"/>
      <c r="EI261"/>
      <c r="EJ261"/>
      <c r="EK261"/>
      <c r="EL261"/>
      <c r="EM261"/>
      <c r="EN261"/>
      <c r="EO261"/>
      <c r="EP261"/>
      <c r="EQ261"/>
      <c r="ER261"/>
      <c r="ES261"/>
      <c r="ET261"/>
      <c r="EU261"/>
      <c r="EV261"/>
      <c r="EW261"/>
      <c r="EX261"/>
      <c r="EY261"/>
      <c r="EZ261"/>
      <c r="FA261"/>
      <c r="FB261"/>
      <c r="FC261"/>
      <c r="FD261"/>
      <c r="FE261"/>
      <c r="FF261"/>
      <c r="FG261"/>
      <c r="FH261"/>
      <c r="FI261"/>
      <c r="FJ261"/>
      <c r="FK261"/>
      <c r="FL261"/>
      <c r="FM261"/>
      <c r="FN261"/>
      <c r="FO261"/>
      <c r="FP261"/>
      <c r="FQ261"/>
      <c r="FR261"/>
      <c r="FS261"/>
      <c r="FT261"/>
      <c r="FU261"/>
      <c r="FV261"/>
      <c r="FW261"/>
      <c r="FX261"/>
      <c r="FY261"/>
      <c r="FZ261"/>
      <c r="GA261"/>
      <c r="GB261"/>
      <c r="GC261"/>
      <c r="GD261"/>
      <c r="GE261"/>
      <c r="GF261"/>
      <c r="GG261"/>
      <c r="GH261"/>
      <c r="GI261"/>
      <c r="GJ261"/>
      <c r="GK261"/>
      <c r="GL261"/>
      <c r="GM261"/>
      <c r="GN261"/>
      <c r="GO261"/>
      <c r="GP261"/>
      <c r="GQ261"/>
      <c r="GR261"/>
      <c r="GS261"/>
      <c r="GT261"/>
      <c r="GU261"/>
      <c r="GV261"/>
      <c r="GW261"/>
      <c r="GX261"/>
      <c r="GY261"/>
      <c r="GZ261"/>
      <c r="HA261"/>
      <c r="HB261"/>
      <c r="HC261"/>
      <c r="HD261"/>
      <c r="HE261"/>
      <c r="HF261"/>
      <c r="HG261"/>
      <c r="HH261"/>
      <c r="HI261"/>
      <c r="HJ261"/>
      <c r="HK261"/>
      <c r="HL261"/>
      <c r="HM261"/>
      <c r="HN261"/>
      <c r="HO261"/>
      <c r="HP261"/>
      <c r="HQ261"/>
      <c r="HR261"/>
      <c r="HS261"/>
      <c r="HT261"/>
      <c r="HU261"/>
      <c r="HV261"/>
      <c r="HW261"/>
      <c r="HX261"/>
      <c r="HY261"/>
      <c r="HZ261"/>
      <c r="IA261"/>
      <c r="IB261"/>
      <c r="IC261"/>
      <c r="ID261"/>
      <c r="IE261"/>
      <c r="IF261"/>
      <c r="IG261"/>
      <c r="IH261"/>
      <c r="II261"/>
      <c r="IJ261"/>
      <c r="IK261"/>
      <c r="IL261"/>
      <c r="IM261"/>
      <c r="IN261"/>
      <c r="IO261"/>
      <c r="IP261"/>
      <c r="IQ261"/>
      <c r="IR261"/>
      <c r="IS261"/>
      <c r="IT261"/>
      <c r="IU261"/>
      <c r="IV261"/>
    </row>
    <row r="262" spans="1:256" ht="26.25" x14ac:dyDescent="0.4">
      <c r="A262" s="23"/>
      <c r="B262" s="38" t="s">
        <v>17</v>
      </c>
      <c r="C262" s="41"/>
      <c r="D262" s="25"/>
      <c r="E262" s="25">
        <v>100</v>
      </c>
      <c r="F262" s="25">
        <v>80</v>
      </c>
      <c r="G262" s="25">
        <v>100</v>
      </c>
      <c r="H262" s="47">
        <v>80</v>
      </c>
      <c r="I262" s="25"/>
      <c r="J262" s="324"/>
      <c r="K262" s="78"/>
      <c r="L262" s="33"/>
      <c r="M262" s="77"/>
      <c r="N262" s="78"/>
      <c r="O262" s="37"/>
      <c r="P262" s="51"/>
    </row>
    <row r="263" spans="1:256" ht="26.25" x14ac:dyDescent="0.4">
      <c r="A263" s="23"/>
      <c r="B263" s="38" t="s">
        <v>18</v>
      </c>
      <c r="C263" s="41"/>
      <c r="D263" s="25"/>
      <c r="E263" s="25">
        <v>76</v>
      </c>
      <c r="F263" s="25">
        <v>52</v>
      </c>
      <c r="G263" s="25">
        <v>76</v>
      </c>
      <c r="H263" s="47">
        <v>52</v>
      </c>
      <c r="I263" s="25"/>
      <c r="J263" s="324"/>
      <c r="K263" s="78"/>
      <c r="L263" s="33"/>
      <c r="M263" s="77"/>
      <c r="N263" s="78"/>
      <c r="O263" s="37"/>
      <c r="P263" s="51"/>
    </row>
    <row r="264" spans="1:256" ht="26.25" x14ac:dyDescent="0.4">
      <c r="A264" s="23"/>
      <c r="B264" s="38" t="s">
        <v>19</v>
      </c>
      <c r="C264" s="41"/>
      <c r="D264" s="25"/>
      <c r="E264" s="25">
        <v>5</v>
      </c>
      <c r="F264" s="25">
        <v>4</v>
      </c>
      <c r="G264" s="25">
        <v>5</v>
      </c>
      <c r="H264" s="47">
        <v>4</v>
      </c>
      <c r="I264" s="25"/>
      <c r="J264" s="324"/>
      <c r="K264" s="36"/>
      <c r="L264" s="28"/>
      <c r="M264" s="27"/>
      <c r="N264" s="36"/>
      <c r="O264" s="27"/>
      <c r="P264" s="67"/>
    </row>
    <row r="265" spans="1:256" ht="26.25" x14ac:dyDescent="0.4">
      <c r="A265" s="23"/>
      <c r="B265" s="38" t="s">
        <v>35</v>
      </c>
      <c r="C265" s="41"/>
      <c r="D265" s="25"/>
      <c r="E265" s="25">
        <v>1</v>
      </c>
      <c r="F265" s="25">
        <v>0.5</v>
      </c>
      <c r="G265" s="25">
        <v>1</v>
      </c>
      <c r="H265" s="47">
        <v>0.5</v>
      </c>
      <c r="I265" s="25"/>
      <c r="J265" s="324"/>
      <c r="K265" s="78"/>
      <c r="L265" s="33"/>
      <c r="M265" s="77"/>
      <c r="N265" s="78"/>
      <c r="O265" s="37"/>
      <c r="P265" s="51"/>
    </row>
    <row r="266" spans="1:256" ht="26.25" x14ac:dyDescent="0.4">
      <c r="A266" s="23"/>
      <c r="B266" s="38" t="s">
        <v>21</v>
      </c>
      <c r="C266" s="41"/>
      <c r="D266" s="25"/>
      <c r="E266" s="25">
        <v>5</v>
      </c>
      <c r="F266" s="25">
        <v>4</v>
      </c>
      <c r="G266" s="25">
        <v>5</v>
      </c>
      <c r="H266" s="47">
        <v>4</v>
      </c>
      <c r="I266" s="25"/>
      <c r="J266" s="324"/>
      <c r="K266" s="78"/>
      <c r="L266" s="33"/>
      <c r="M266" s="77"/>
      <c r="N266" s="78"/>
      <c r="O266" s="37"/>
      <c r="P266" s="51"/>
    </row>
    <row r="267" spans="1:256" ht="26.25" x14ac:dyDescent="0.4">
      <c r="A267" s="23" t="s">
        <v>47</v>
      </c>
      <c r="B267" s="38"/>
      <c r="C267" s="41"/>
      <c r="D267" s="325" t="s">
        <v>23</v>
      </c>
      <c r="E267" s="25"/>
      <c r="F267" s="135"/>
      <c r="G267" s="135"/>
      <c r="H267" s="42"/>
      <c r="I267" s="36">
        <v>3.39</v>
      </c>
      <c r="J267" s="27">
        <v>2.83</v>
      </c>
      <c r="K267" s="36">
        <v>3.54</v>
      </c>
      <c r="L267" s="27">
        <v>2.95</v>
      </c>
      <c r="M267" s="36">
        <v>23.36</v>
      </c>
      <c r="N267" s="27">
        <v>19.46</v>
      </c>
      <c r="O267" s="36">
        <v>138.53</v>
      </c>
      <c r="P267" s="27">
        <v>115.44</v>
      </c>
    </row>
    <row r="268" spans="1:256" ht="26.25" x14ac:dyDescent="0.4">
      <c r="A268" s="23"/>
      <c r="B268" s="38" t="s">
        <v>48</v>
      </c>
      <c r="C268" s="41"/>
      <c r="D268" s="325"/>
      <c r="E268" s="25">
        <v>0.96</v>
      </c>
      <c r="F268" s="25">
        <v>0.8</v>
      </c>
      <c r="G268" s="25">
        <f>E268</f>
        <v>0.96</v>
      </c>
      <c r="H268" s="324">
        <f>F268</f>
        <v>0.8</v>
      </c>
      <c r="I268" s="36"/>
      <c r="J268" s="27"/>
      <c r="K268" s="36"/>
      <c r="L268" s="27"/>
      <c r="M268" s="36"/>
      <c r="N268" s="27"/>
      <c r="O268" s="36"/>
      <c r="P268" s="27"/>
    </row>
    <row r="269" spans="1:256" ht="26.25" x14ac:dyDescent="0.4">
      <c r="A269" s="23"/>
      <c r="B269" s="38" t="s">
        <v>19</v>
      </c>
      <c r="C269" s="41"/>
      <c r="D269" s="325"/>
      <c r="E269" s="25">
        <v>5</v>
      </c>
      <c r="F269" s="25">
        <v>4</v>
      </c>
      <c r="G269" s="25">
        <f>E269</f>
        <v>5</v>
      </c>
      <c r="H269" s="324">
        <f>F269</f>
        <v>4</v>
      </c>
      <c r="I269" s="36"/>
      <c r="J269" s="27"/>
      <c r="K269" s="36"/>
      <c r="L269" s="27"/>
      <c r="M269" s="36"/>
      <c r="N269" s="27"/>
      <c r="O269" s="36"/>
      <c r="P269" s="27"/>
    </row>
    <row r="270" spans="1:256" ht="26.25" x14ac:dyDescent="0.4">
      <c r="A270" s="326"/>
      <c r="B270" s="38" t="s">
        <v>17</v>
      </c>
      <c r="C270" s="41"/>
      <c r="D270" s="325"/>
      <c r="E270" s="25">
        <v>90</v>
      </c>
      <c r="F270" s="25">
        <v>85</v>
      </c>
      <c r="G270" s="25">
        <f t="shared" ref="G270:G271" si="40">E270</f>
        <v>90</v>
      </c>
      <c r="H270" s="324">
        <f>F270</f>
        <v>85</v>
      </c>
      <c r="I270" s="36"/>
      <c r="J270" s="27"/>
      <c r="K270" s="36"/>
      <c r="L270" s="27"/>
      <c r="M270" s="36"/>
      <c r="N270" s="27"/>
      <c r="O270" s="36"/>
      <c r="P270" s="27"/>
    </row>
    <row r="271" spans="1:256" ht="26.25" x14ac:dyDescent="0.4">
      <c r="A271" s="326" t="s">
        <v>29</v>
      </c>
      <c r="B271" s="38" t="s">
        <v>18</v>
      </c>
      <c r="C271" s="41"/>
      <c r="D271" s="325"/>
      <c r="E271" s="25">
        <v>109</v>
      </c>
      <c r="F271" s="25">
        <v>77</v>
      </c>
      <c r="G271" s="25">
        <f t="shared" si="40"/>
        <v>109</v>
      </c>
      <c r="H271" s="324">
        <f>F271</f>
        <v>77</v>
      </c>
      <c r="I271" s="36"/>
      <c r="J271" s="27"/>
      <c r="K271" s="36"/>
      <c r="L271" s="27"/>
      <c r="M271" s="36"/>
      <c r="N271" s="27"/>
      <c r="O271" s="36"/>
      <c r="P271" s="27"/>
    </row>
    <row r="272" spans="1:256" ht="26.25" x14ac:dyDescent="0.4">
      <c r="A272" s="23" t="s">
        <v>52</v>
      </c>
      <c r="B272" s="38"/>
      <c r="C272" s="41"/>
      <c r="D272" s="252" t="s">
        <v>149</v>
      </c>
      <c r="E272" s="39"/>
      <c r="F272" s="35"/>
      <c r="G272" s="135"/>
      <c r="H272" s="41"/>
      <c r="I272" s="43">
        <v>2.4099999999999997</v>
      </c>
      <c r="J272" s="44">
        <v>1.77</v>
      </c>
      <c r="K272" s="43">
        <v>5.15</v>
      </c>
      <c r="L272" s="44">
        <v>4.05</v>
      </c>
      <c r="M272" s="43">
        <v>16.97</v>
      </c>
      <c r="N272" s="44">
        <v>12.479999999999999</v>
      </c>
      <c r="O272" s="43">
        <v>126.47999999999999</v>
      </c>
      <c r="P272" s="44">
        <v>95.42</v>
      </c>
    </row>
    <row r="273" spans="1:16" ht="26.25" x14ac:dyDescent="0.4">
      <c r="A273" s="23"/>
      <c r="B273" s="30" t="s">
        <v>25</v>
      </c>
      <c r="C273" s="41"/>
      <c r="D273" s="325"/>
      <c r="E273" s="325">
        <v>32</v>
      </c>
      <c r="F273" s="325">
        <v>24</v>
      </c>
      <c r="G273" s="25">
        <f>E273</f>
        <v>32</v>
      </c>
      <c r="H273" s="327">
        <f>F273</f>
        <v>24</v>
      </c>
      <c r="I273" s="36"/>
      <c r="J273" s="27"/>
      <c r="K273" s="36"/>
      <c r="L273" s="27"/>
      <c r="M273" s="36"/>
      <c r="N273" s="27"/>
      <c r="O273" s="36"/>
      <c r="P273" s="27"/>
    </row>
    <row r="274" spans="1:16" ht="27" thickBot="1" x14ac:dyDescent="0.45">
      <c r="A274" s="48"/>
      <c r="B274" s="90" t="s">
        <v>21</v>
      </c>
      <c r="C274" s="211"/>
      <c r="D274" s="49"/>
      <c r="E274" s="52">
        <v>5</v>
      </c>
      <c r="F274" s="52">
        <v>4</v>
      </c>
      <c r="G274" s="52">
        <f>E274</f>
        <v>5</v>
      </c>
      <c r="H274" s="323">
        <f>F274</f>
        <v>4</v>
      </c>
      <c r="I274" s="53"/>
      <c r="J274" s="54"/>
      <c r="K274" s="53"/>
      <c r="L274" s="54"/>
      <c r="M274" s="53"/>
      <c r="N274" s="54"/>
      <c r="O274" s="53"/>
      <c r="P274" s="54"/>
    </row>
    <row r="275" spans="1:16" ht="26.25" x14ac:dyDescent="0.4">
      <c r="A275" s="23"/>
      <c r="B275" s="62" t="s">
        <v>28</v>
      </c>
      <c r="C275" s="24"/>
      <c r="D275" s="25"/>
      <c r="E275" s="25"/>
      <c r="F275" s="25"/>
      <c r="G275" s="25"/>
      <c r="H275" s="25"/>
      <c r="I275" s="26"/>
      <c r="J275" s="25"/>
      <c r="K275" s="25"/>
      <c r="L275" s="47"/>
      <c r="M275" s="25"/>
      <c r="N275" s="26"/>
      <c r="O275" s="32"/>
      <c r="P275" s="37"/>
    </row>
    <row r="276" spans="1:16" ht="26.25" x14ac:dyDescent="0.4">
      <c r="A276" s="23" t="s">
        <v>182</v>
      </c>
      <c r="B276" s="38"/>
      <c r="C276" s="38"/>
      <c r="D276" s="429" t="s">
        <v>23</v>
      </c>
      <c r="E276" s="25"/>
      <c r="F276" s="25"/>
      <c r="G276" s="25"/>
      <c r="H276" s="25"/>
      <c r="I276" s="27">
        <v>9.9000000000000005E-2</v>
      </c>
      <c r="J276" s="27">
        <v>0.08</v>
      </c>
      <c r="K276" s="27"/>
      <c r="L276" s="27"/>
      <c r="M276" s="27">
        <v>18.96</v>
      </c>
      <c r="N276" s="27">
        <v>15.8</v>
      </c>
      <c r="O276" s="27">
        <v>76.22</v>
      </c>
      <c r="P276" s="27">
        <v>63.51</v>
      </c>
    </row>
    <row r="277" spans="1:16" ht="26.25" x14ac:dyDescent="0.4">
      <c r="A277" s="23"/>
      <c r="B277" s="38" t="s">
        <v>219</v>
      </c>
      <c r="C277" s="38"/>
      <c r="D277" s="429"/>
      <c r="E277" s="25">
        <v>19.8</v>
      </c>
      <c r="F277" s="25">
        <v>16.5</v>
      </c>
      <c r="G277" s="25">
        <v>18</v>
      </c>
      <c r="H277" s="25">
        <v>15</v>
      </c>
      <c r="I277" s="27"/>
      <c r="J277" s="27"/>
      <c r="K277" s="27"/>
      <c r="L277" s="27"/>
      <c r="M277" s="27"/>
      <c r="N277" s="27"/>
      <c r="O277" s="27"/>
      <c r="P277" s="27"/>
    </row>
    <row r="278" spans="1:16" ht="26.25" x14ac:dyDescent="0.4">
      <c r="A278" s="23"/>
      <c r="B278" s="38" t="s">
        <v>18</v>
      </c>
      <c r="C278" s="38"/>
      <c r="D278" s="429"/>
      <c r="E278" s="25">
        <v>181.35</v>
      </c>
      <c r="F278" s="25">
        <v>151.12</v>
      </c>
      <c r="G278" s="25">
        <v>181.35</v>
      </c>
      <c r="H278" s="25">
        <v>151.12</v>
      </c>
      <c r="I278" s="27"/>
      <c r="J278" s="27"/>
      <c r="K278" s="27"/>
      <c r="L278" s="27"/>
      <c r="M278" s="27"/>
      <c r="N278" s="27"/>
      <c r="O278" s="27"/>
      <c r="P278" s="27"/>
    </row>
    <row r="279" spans="1:16" ht="26.25" x14ac:dyDescent="0.4">
      <c r="A279" s="23"/>
      <c r="B279" s="38" t="s">
        <v>80</v>
      </c>
      <c r="C279" s="38"/>
      <c r="D279" s="429"/>
      <c r="E279" s="25">
        <v>18</v>
      </c>
      <c r="F279" s="25">
        <v>15</v>
      </c>
      <c r="G279" s="25">
        <v>18</v>
      </c>
      <c r="H279" s="25">
        <v>15</v>
      </c>
      <c r="I279" s="27"/>
      <c r="J279" s="27"/>
      <c r="K279" s="27"/>
      <c r="L279" s="27"/>
      <c r="M279" s="27"/>
      <c r="N279" s="27"/>
      <c r="O279" s="27"/>
      <c r="P279" s="27"/>
    </row>
    <row r="280" spans="1:16" ht="27" thickBot="1" x14ac:dyDescent="0.45">
      <c r="A280" s="90" t="s">
        <v>95</v>
      </c>
      <c r="B280" s="90"/>
      <c r="C280" s="211"/>
      <c r="D280" s="430" t="s">
        <v>105</v>
      </c>
      <c r="E280" s="91">
        <v>20</v>
      </c>
      <c r="F280" s="91">
        <v>20</v>
      </c>
      <c r="G280" s="91">
        <f>E280</f>
        <v>20</v>
      </c>
      <c r="H280" s="91">
        <f>F280</f>
        <v>20</v>
      </c>
      <c r="I280" s="54">
        <v>1.47</v>
      </c>
      <c r="J280" s="54">
        <v>1.47</v>
      </c>
      <c r="K280" s="54">
        <v>2</v>
      </c>
      <c r="L280" s="54">
        <v>2</v>
      </c>
      <c r="M280" s="54">
        <v>14.93</v>
      </c>
      <c r="N280" s="54">
        <v>14.93</v>
      </c>
      <c r="O280" s="54">
        <v>83.47</v>
      </c>
      <c r="P280" s="54">
        <v>83.47</v>
      </c>
    </row>
    <row r="281" spans="1:16" ht="27" thickBot="1" x14ac:dyDescent="0.45">
      <c r="A281" s="69" t="s">
        <v>27</v>
      </c>
      <c r="B281" s="70"/>
      <c r="C281" s="70"/>
      <c r="D281" s="13"/>
      <c r="E281" s="13"/>
      <c r="F281" s="13"/>
      <c r="G281" s="13"/>
      <c r="H281" s="71"/>
      <c r="I281" s="72">
        <f t="shared" ref="I281:P281" si="41">SUM(I275:I280)</f>
        <v>1.569</v>
      </c>
      <c r="J281" s="72">
        <f t="shared" si="41"/>
        <v>1.55</v>
      </c>
      <c r="K281" s="72">
        <f t="shared" si="41"/>
        <v>2</v>
      </c>
      <c r="L281" s="72">
        <f t="shared" si="41"/>
        <v>2</v>
      </c>
      <c r="M281" s="72">
        <f t="shared" si="41"/>
        <v>33.89</v>
      </c>
      <c r="N281" s="72">
        <f t="shared" si="41"/>
        <v>30.73</v>
      </c>
      <c r="O281" s="72">
        <f t="shared" si="41"/>
        <v>159.69</v>
      </c>
      <c r="P281" s="61">
        <f t="shared" si="41"/>
        <v>146.97999999999999</v>
      </c>
    </row>
    <row r="282" spans="1:16" ht="26.25" x14ac:dyDescent="0.4">
      <c r="A282" s="14"/>
      <c r="B282" s="15" t="s">
        <v>30</v>
      </c>
      <c r="C282" s="15"/>
      <c r="D282" s="17"/>
      <c r="E282" s="17"/>
      <c r="F282" s="17"/>
      <c r="G282" s="17"/>
      <c r="H282" s="137"/>
      <c r="I282" s="75"/>
      <c r="J282" s="193"/>
      <c r="K282" s="17"/>
      <c r="L282" s="18"/>
      <c r="M282" s="17"/>
      <c r="N282" s="18"/>
      <c r="O282" s="17"/>
      <c r="P282" s="75"/>
    </row>
    <row r="283" spans="1:16" ht="26.25" x14ac:dyDescent="0.4">
      <c r="A283" s="250" t="s">
        <v>275</v>
      </c>
      <c r="B283" s="251"/>
      <c r="C283" s="251"/>
      <c r="D283" s="253" t="s">
        <v>37</v>
      </c>
      <c r="E283" s="253"/>
      <c r="F283" s="253"/>
      <c r="G283" s="253"/>
      <c r="H283" s="253"/>
      <c r="I283" s="259">
        <v>4.0199999999999996</v>
      </c>
      <c r="J283" s="334">
        <v>3.62</v>
      </c>
      <c r="K283" s="259">
        <v>9.0399999999999991</v>
      </c>
      <c r="L283" s="334">
        <v>8.14</v>
      </c>
      <c r="M283" s="259">
        <v>25.9</v>
      </c>
      <c r="N283" s="259">
        <v>23.31</v>
      </c>
      <c r="O283" s="334">
        <v>119.68</v>
      </c>
      <c r="P283" s="259">
        <v>107.71</v>
      </c>
    </row>
    <row r="284" spans="1:16" ht="26.25" x14ac:dyDescent="0.4">
      <c r="A284" s="250"/>
      <c r="B284" s="251" t="s">
        <v>31</v>
      </c>
      <c r="C284" s="251"/>
      <c r="D284" s="253"/>
      <c r="E284" s="253">
        <v>84</v>
      </c>
      <c r="F284" s="253">
        <v>75</v>
      </c>
      <c r="G284" s="253">
        <v>60</v>
      </c>
      <c r="H284" s="253">
        <v>54</v>
      </c>
      <c r="I284" s="253"/>
      <c r="J284" s="272"/>
      <c r="K284" s="253"/>
      <c r="L284" s="272"/>
      <c r="M284" s="253"/>
      <c r="N284" s="253"/>
      <c r="O284" s="272"/>
      <c r="P284" s="253"/>
    </row>
    <row r="285" spans="1:16" ht="26.25" x14ac:dyDescent="0.4">
      <c r="A285" s="250"/>
      <c r="B285" s="251" t="s">
        <v>178</v>
      </c>
      <c r="C285" s="251"/>
      <c r="D285" s="253"/>
      <c r="E285" s="253">
        <v>4</v>
      </c>
      <c r="F285" s="253">
        <v>3.6</v>
      </c>
      <c r="G285" s="253">
        <f>E285</f>
        <v>4</v>
      </c>
      <c r="H285" s="253">
        <f>F285</f>
        <v>3.6</v>
      </c>
      <c r="I285" s="253"/>
      <c r="J285" s="272"/>
      <c r="K285" s="253"/>
      <c r="L285" s="272"/>
      <c r="M285" s="253"/>
      <c r="N285" s="253"/>
      <c r="O285" s="335"/>
      <c r="P285" s="263"/>
    </row>
    <row r="286" spans="1:16" ht="26.25" x14ac:dyDescent="0.4">
      <c r="A286" s="250"/>
      <c r="B286" s="251" t="s">
        <v>32</v>
      </c>
      <c r="C286" s="251"/>
      <c r="D286" s="253"/>
      <c r="E286" s="253">
        <v>10</v>
      </c>
      <c r="F286" s="253">
        <v>9</v>
      </c>
      <c r="G286" s="253">
        <v>8</v>
      </c>
      <c r="H286" s="253">
        <v>7.2</v>
      </c>
      <c r="I286" s="253"/>
      <c r="J286" s="272"/>
      <c r="K286" s="253"/>
      <c r="L286" s="272"/>
      <c r="M286" s="253"/>
      <c r="N286" s="253"/>
      <c r="O286" s="335"/>
      <c r="P286" s="263"/>
    </row>
    <row r="287" spans="1:16" ht="26.25" x14ac:dyDescent="0.4">
      <c r="A287" s="250"/>
      <c r="B287" s="251" t="s">
        <v>33</v>
      </c>
      <c r="C287" s="251"/>
      <c r="D287" s="253"/>
      <c r="E287" s="253">
        <v>5</v>
      </c>
      <c r="F287" s="253">
        <v>4.5</v>
      </c>
      <c r="G287" s="253">
        <v>4</v>
      </c>
      <c r="H287" s="253">
        <v>3.6</v>
      </c>
      <c r="I287" s="253"/>
      <c r="J287" s="272"/>
      <c r="K287" s="253"/>
      <c r="L287" s="272"/>
      <c r="M287" s="253"/>
      <c r="N287" s="253"/>
      <c r="O287" s="335"/>
      <c r="P287" s="263"/>
    </row>
    <row r="288" spans="1:16" ht="26.25" x14ac:dyDescent="0.4">
      <c r="A288" s="250"/>
      <c r="B288" s="251" t="s">
        <v>179</v>
      </c>
      <c r="C288" s="251"/>
      <c r="D288" s="253"/>
      <c r="E288" s="253">
        <v>14</v>
      </c>
      <c r="F288" s="253">
        <v>12.6</v>
      </c>
      <c r="G288" s="253">
        <v>12</v>
      </c>
      <c r="H288" s="253">
        <v>11</v>
      </c>
      <c r="I288" s="253"/>
      <c r="J288" s="272"/>
      <c r="K288" s="253"/>
      <c r="L288" s="272"/>
      <c r="M288" s="253"/>
      <c r="N288" s="253"/>
      <c r="O288" s="335"/>
      <c r="P288" s="263"/>
    </row>
    <row r="289" spans="1:16" ht="26.25" x14ac:dyDescent="0.4">
      <c r="A289" s="250"/>
      <c r="B289" s="251" t="s">
        <v>67</v>
      </c>
      <c r="C289" s="251"/>
      <c r="D289" s="253"/>
      <c r="E289" s="253">
        <v>150</v>
      </c>
      <c r="F289" s="253">
        <v>135</v>
      </c>
      <c r="G289" s="253">
        <f t="shared" ref="G289:H293" si="42">E289</f>
        <v>150</v>
      </c>
      <c r="H289" s="253">
        <f t="shared" si="42"/>
        <v>135</v>
      </c>
      <c r="I289" s="253"/>
      <c r="J289" s="272"/>
      <c r="K289" s="253"/>
      <c r="L289" s="272"/>
      <c r="M289" s="253"/>
      <c r="N289" s="253"/>
      <c r="O289" s="335"/>
      <c r="P289" s="263"/>
    </row>
    <row r="290" spans="1:16" ht="26.25" x14ac:dyDescent="0.4">
      <c r="A290" s="250"/>
      <c r="B290" s="251" t="s">
        <v>34</v>
      </c>
      <c r="C290" s="251"/>
      <c r="D290" s="253"/>
      <c r="E290" s="253">
        <v>4</v>
      </c>
      <c r="F290" s="253">
        <v>3.6</v>
      </c>
      <c r="G290" s="253">
        <f t="shared" si="42"/>
        <v>4</v>
      </c>
      <c r="H290" s="253">
        <f t="shared" si="42"/>
        <v>3.6</v>
      </c>
      <c r="I290" s="253"/>
      <c r="J290" s="272"/>
      <c r="K290" s="253"/>
      <c r="L290" s="272"/>
      <c r="M290" s="253"/>
      <c r="N290" s="253"/>
      <c r="O290" s="335"/>
      <c r="P290" s="263"/>
    </row>
    <row r="291" spans="1:16" ht="26.25" x14ac:dyDescent="0.4">
      <c r="A291" s="250"/>
      <c r="B291" s="251" t="s">
        <v>44</v>
      </c>
      <c r="C291" s="251"/>
      <c r="D291" s="331"/>
      <c r="E291" s="261">
        <v>8</v>
      </c>
      <c r="F291" s="253">
        <v>7.2</v>
      </c>
      <c r="G291" s="253">
        <f t="shared" si="42"/>
        <v>8</v>
      </c>
      <c r="H291" s="253">
        <f t="shared" si="42"/>
        <v>7.2</v>
      </c>
      <c r="I291" s="259"/>
      <c r="J291" s="334"/>
      <c r="K291" s="259"/>
      <c r="L291" s="334"/>
      <c r="M291" s="259"/>
      <c r="N291" s="259"/>
      <c r="O291" s="334"/>
      <c r="P291" s="259"/>
    </row>
    <row r="292" spans="1:16" ht="26.25" x14ac:dyDescent="0.4">
      <c r="A292" s="250"/>
      <c r="B292" s="251" t="s">
        <v>271</v>
      </c>
      <c r="C292" s="251"/>
      <c r="D292" s="331"/>
      <c r="E292" s="261">
        <v>24</v>
      </c>
      <c r="F292" s="253">
        <v>20</v>
      </c>
      <c r="G292" s="253">
        <v>20</v>
      </c>
      <c r="H292" s="253">
        <v>18</v>
      </c>
      <c r="I292" s="259"/>
      <c r="J292" s="334"/>
      <c r="K292" s="259"/>
      <c r="L292" s="334"/>
      <c r="M292" s="259"/>
      <c r="N292" s="259"/>
      <c r="O292" s="334"/>
      <c r="P292" s="259"/>
    </row>
    <row r="293" spans="1:16" ht="26.25" x14ac:dyDescent="0.4">
      <c r="A293" s="250"/>
      <c r="B293" s="251" t="s">
        <v>20</v>
      </c>
      <c r="C293" s="251"/>
      <c r="D293" s="253"/>
      <c r="E293" s="253">
        <v>1</v>
      </c>
      <c r="F293" s="253">
        <v>0.5</v>
      </c>
      <c r="G293" s="253">
        <f t="shared" si="42"/>
        <v>1</v>
      </c>
      <c r="H293" s="253">
        <f t="shared" si="42"/>
        <v>0.5</v>
      </c>
      <c r="I293" s="253"/>
      <c r="J293" s="272"/>
      <c r="K293" s="253"/>
      <c r="L293" s="272"/>
      <c r="M293" s="253"/>
      <c r="N293" s="253"/>
      <c r="O293" s="335"/>
      <c r="P293" s="263"/>
    </row>
    <row r="294" spans="1:16" ht="26.25" x14ac:dyDescent="0.4">
      <c r="A294" s="250" t="s">
        <v>256</v>
      </c>
      <c r="B294" s="38"/>
      <c r="C294" s="38"/>
      <c r="D294" s="138" t="s">
        <v>250</v>
      </c>
      <c r="E294" s="80"/>
      <c r="F294" s="25"/>
      <c r="G294" s="25"/>
      <c r="H294" s="25"/>
      <c r="I294" s="33">
        <v>10.24</v>
      </c>
      <c r="J294" s="77">
        <v>7.68</v>
      </c>
      <c r="K294" s="78">
        <v>6.38</v>
      </c>
      <c r="L294" s="77">
        <v>4.79</v>
      </c>
      <c r="M294" s="78">
        <v>28.9</v>
      </c>
      <c r="N294" s="77">
        <v>21.73</v>
      </c>
      <c r="O294" s="77">
        <v>223.2</v>
      </c>
      <c r="P294" s="85">
        <v>167.4</v>
      </c>
    </row>
    <row r="295" spans="1:16" ht="26.25" x14ac:dyDescent="0.4">
      <c r="A295" s="23"/>
      <c r="B295" s="38" t="s">
        <v>50</v>
      </c>
      <c r="C295" s="24"/>
      <c r="D295" s="83"/>
      <c r="E295" s="80">
        <v>37</v>
      </c>
      <c r="F295" s="25">
        <v>28</v>
      </c>
      <c r="G295" s="25">
        <v>37</v>
      </c>
      <c r="H295" s="25">
        <v>28</v>
      </c>
      <c r="I295" s="77"/>
      <c r="J295" s="85"/>
      <c r="K295" s="78"/>
      <c r="L295" s="77"/>
      <c r="M295" s="78"/>
      <c r="N295" s="77"/>
      <c r="O295" s="77"/>
      <c r="P295" s="85"/>
    </row>
    <row r="296" spans="1:16" ht="26.25" x14ac:dyDescent="0.4">
      <c r="A296" s="250"/>
      <c r="B296" s="38" t="s">
        <v>19</v>
      </c>
      <c r="C296" s="38"/>
      <c r="D296" s="255"/>
      <c r="E296" s="80">
        <v>3</v>
      </c>
      <c r="F296" s="25">
        <v>2</v>
      </c>
      <c r="G296" s="25">
        <v>3</v>
      </c>
      <c r="H296" s="25">
        <v>2</v>
      </c>
      <c r="I296" s="77"/>
      <c r="J296" s="85"/>
      <c r="K296" s="78"/>
      <c r="L296" s="77"/>
      <c r="M296" s="78"/>
      <c r="N296" s="77"/>
      <c r="O296" s="77"/>
      <c r="P296" s="85"/>
    </row>
    <row r="297" spans="1:16" ht="26.25" x14ac:dyDescent="0.4">
      <c r="A297" s="23"/>
      <c r="B297" s="251" t="s">
        <v>21</v>
      </c>
      <c r="C297" s="38"/>
      <c r="D297" s="83"/>
      <c r="E297" s="80">
        <v>4</v>
      </c>
      <c r="F297" s="25">
        <v>3</v>
      </c>
      <c r="G297" s="25">
        <v>4</v>
      </c>
      <c r="H297" s="25">
        <v>3</v>
      </c>
      <c r="I297" s="77"/>
      <c r="J297" s="85"/>
      <c r="K297" s="78"/>
      <c r="L297" s="77"/>
      <c r="M297" s="78"/>
      <c r="N297" s="77"/>
      <c r="O297" s="77"/>
      <c r="P297" s="85"/>
    </row>
    <row r="298" spans="1:16" ht="26.25" x14ac:dyDescent="0.4">
      <c r="A298" s="23"/>
      <c r="B298" s="251" t="s">
        <v>199</v>
      </c>
      <c r="C298" s="38"/>
      <c r="D298" s="83"/>
      <c r="E298" s="80">
        <v>4</v>
      </c>
      <c r="F298" s="25">
        <v>3</v>
      </c>
      <c r="G298" s="25">
        <v>4</v>
      </c>
      <c r="H298" s="25">
        <v>3</v>
      </c>
      <c r="I298" s="77"/>
      <c r="J298" s="85"/>
      <c r="K298" s="78"/>
      <c r="L298" s="77"/>
      <c r="M298" s="78"/>
      <c r="N298" s="77"/>
      <c r="O298" s="77"/>
      <c r="P298" s="85"/>
    </row>
    <row r="299" spans="1:16" ht="26.25" x14ac:dyDescent="0.4">
      <c r="A299" s="250"/>
      <c r="B299" s="251" t="s">
        <v>20</v>
      </c>
      <c r="C299" s="38"/>
      <c r="D299" s="83"/>
      <c r="E299" s="80">
        <v>0.4</v>
      </c>
      <c r="F299" s="25">
        <v>0.3</v>
      </c>
      <c r="G299" s="25">
        <v>0.4</v>
      </c>
      <c r="H299" s="25">
        <v>0.3</v>
      </c>
      <c r="I299" s="77"/>
      <c r="J299" s="85"/>
      <c r="K299" s="78"/>
      <c r="L299" s="77"/>
      <c r="M299" s="78"/>
      <c r="N299" s="77"/>
      <c r="O299" s="77"/>
      <c r="P299" s="85"/>
    </row>
    <row r="300" spans="1:16" ht="26.25" x14ac:dyDescent="0.4">
      <c r="A300" s="23"/>
      <c r="B300" s="251" t="s">
        <v>216</v>
      </c>
      <c r="C300" s="38"/>
      <c r="D300" s="83"/>
      <c r="E300" s="80">
        <v>1.2</v>
      </c>
      <c r="F300" s="25">
        <v>1</v>
      </c>
      <c r="G300" s="25">
        <v>1.2</v>
      </c>
      <c r="H300" s="25">
        <v>1</v>
      </c>
      <c r="I300" s="77"/>
      <c r="J300" s="85"/>
      <c r="K300" s="78"/>
      <c r="L300" s="77"/>
      <c r="M300" s="78"/>
      <c r="N300" s="77"/>
      <c r="O300" s="77"/>
      <c r="P300" s="85"/>
    </row>
    <row r="301" spans="1:16" ht="26.25" x14ac:dyDescent="0.4">
      <c r="A301" s="250"/>
      <c r="B301" s="38" t="s">
        <v>18</v>
      </c>
      <c r="C301" s="24"/>
      <c r="D301" s="255"/>
      <c r="E301" s="80">
        <v>10</v>
      </c>
      <c r="F301" s="25">
        <v>8</v>
      </c>
      <c r="G301" s="25">
        <v>10</v>
      </c>
      <c r="H301" s="25">
        <v>8</v>
      </c>
      <c r="I301" s="27"/>
      <c r="J301" s="67"/>
      <c r="K301" s="28"/>
      <c r="L301" s="27"/>
      <c r="M301" s="36"/>
      <c r="N301" s="27"/>
      <c r="O301" s="27"/>
      <c r="P301" s="67"/>
    </row>
    <row r="302" spans="1:16" ht="26.25" x14ac:dyDescent="0.4">
      <c r="A302" s="23"/>
      <c r="B302" s="38" t="s">
        <v>206</v>
      </c>
      <c r="C302" s="24"/>
      <c r="D302" s="83"/>
      <c r="E302" s="80">
        <v>2</v>
      </c>
      <c r="F302" s="25">
        <v>1</v>
      </c>
      <c r="G302" s="25">
        <v>2</v>
      </c>
      <c r="H302" s="25">
        <v>1</v>
      </c>
      <c r="I302" s="77"/>
      <c r="J302" s="85"/>
      <c r="K302" s="33"/>
      <c r="L302" s="77"/>
      <c r="M302" s="78"/>
      <c r="N302" s="77"/>
      <c r="O302" s="77"/>
      <c r="P302" s="85"/>
    </row>
    <row r="303" spans="1:16" ht="26.25" x14ac:dyDescent="0.4">
      <c r="A303" s="23"/>
      <c r="B303" s="38" t="s">
        <v>34</v>
      </c>
      <c r="C303" s="38"/>
      <c r="D303" s="83"/>
      <c r="E303" s="80">
        <v>2</v>
      </c>
      <c r="F303" s="25">
        <v>1</v>
      </c>
      <c r="G303" s="25">
        <v>2</v>
      </c>
      <c r="H303" s="25">
        <v>1</v>
      </c>
      <c r="I303" s="77"/>
      <c r="J303" s="85"/>
      <c r="K303" s="33"/>
      <c r="L303" s="77"/>
      <c r="M303" s="78"/>
      <c r="N303" s="77"/>
      <c r="O303" s="77"/>
      <c r="P303" s="85"/>
    </row>
    <row r="304" spans="1:16" ht="26.25" x14ac:dyDescent="0.4">
      <c r="A304" s="23"/>
      <c r="B304" s="251" t="s">
        <v>251</v>
      </c>
      <c r="C304" s="38"/>
      <c r="D304" s="83"/>
      <c r="E304" s="80">
        <v>1.7</v>
      </c>
      <c r="F304" s="25">
        <v>1.3</v>
      </c>
      <c r="G304" s="25">
        <v>1.7</v>
      </c>
      <c r="H304" s="25">
        <v>1.3</v>
      </c>
      <c r="I304" s="77"/>
      <c r="J304" s="85"/>
      <c r="K304" s="33"/>
      <c r="L304" s="77"/>
      <c r="M304" s="78"/>
      <c r="N304" s="77"/>
      <c r="O304" s="77"/>
      <c r="P304" s="85"/>
    </row>
    <row r="305" spans="1:16" ht="26.25" x14ac:dyDescent="0.4">
      <c r="A305" s="23"/>
      <c r="B305" s="251" t="s">
        <v>217</v>
      </c>
      <c r="C305" s="24"/>
      <c r="D305" s="83"/>
      <c r="E305" s="80"/>
      <c r="F305" s="25"/>
      <c r="G305" s="25"/>
      <c r="H305" s="25"/>
      <c r="I305" s="77"/>
      <c r="J305" s="85"/>
      <c r="K305" s="33"/>
      <c r="L305" s="77"/>
      <c r="M305" s="78"/>
      <c r="N305" s="77"/>
      <c r="O305" s="77"/>
      <c r="P305" s="85"/>
    </row>
    <row r="306" spans="1:16" ht="26.25" x14ac:dyDescent="0.4">
      <c r="A306" s="23"/>
      <c r="B306" s="251" t="s">
        <v>218</v>
      </c>
      <c r="C306" s="24"/>
      <c r="D306" s="83"/>
      <c r="E306" s="80">
        <v>42.72</v>
      </c>
      <c r="F306" s="25">
        <v>32.47</v>
      </c>
      <c r="G306" s="25">
        <v>31.45</v>
      </c>
      <c r="H306" s="25">
        <v>23.9</v>
      </c>
      <c r="I306" s="77"/>
      <c r="J306" s="85"/>
      <c r="K306" s="33"/>
      <c r="L306" s="77"/>
      <c r="M306" s="78"/>
      <c r="N306" s="77"/>
      <c r="O306" s="77"/>
      <c r="P306" s="85"/>
    </row>
    <row r="307" spans="1:16" ht="26.25" x14ac:dyDescent="0.4">
      <c r="A307" s="23"/>
      <c r="B307" s="251" t="s">
        <v>21</v>
      </c>
      <c r="C307" s="24"/>
      <c r="D307" s="138"/>
      <c r="E307" s="80">
        <v>1</v>
      </c>
      <c r="F307" s="25">
        <v>1</v>
      </c>
      <c r="G307" s="25">
        <v>1</v>
      </c>
      <c r="H307" s="25">
        <v>1</v>
      </c>
      <c r="I307" s="27"/>
      <c r="J307" s="67"/>
      <c r="K307" s="28"/>
      <c r="L307" s="27"/>
      <c r="M307" s="36"/>
      <c r="N307" s="27"/>
      <c r="O307" s="36"/>
      <c r="P307" s="27"/>
    </row>
    <row r="308" spans="1:16" ht="26.25" x14ac:dyDescent="0.4">
      <c r="A308" s="23"/>
      <c r="B308" s="251" t="s">
        <v>33</v>
      </c>
      <c r="C308" s="38"/>
      <c r="D308" s="138"/>
      <c r="E308" s="80">
        <v>3</v>
      </c>
      <c r="F308" s="25">
        <v>3</v>
      </c>
      <c r="G308" s="25">
        <v>2.5</v>
      </c>
      <c r="H308" s="25">
        <v>2.5</v>
      </c>
      <c r="I308" s="27"/>
      <c r="J308" s="67"/>
      <c r="K308" s="28"/>
      <c r="L308" s="27"/>
      <c r="M308" s="36"/>
      <c r="N308" s="27"/>
      <c r="O308" s="36"/>
      <c r="P308" s="27"/>
    </row>
    <row r="309" spans="1:16" ht="26.25" x14ac:dyDescent="0.4">
      <c r="A309" s="23"/>
      <c r="B309" s="251" t="s">
        <v>91</v>
      </c>
      <c r="C309" s="38"/>
      <c r="D309" s="138"/>
      <c r="E309" s="80">
        <v>2.5</v>
      </c>
      <c r="F309" s="25">
        <v>2.5</v>
      </c>
      <c r="G309" s="25">
        <v>2.5</v>
      </c>
      <c r="H309" s="25">
        <v>2.5</v>
      </c>
      <c r="I309" s="27"/>
      <c r="J309" s="67"/>
      <c r="K309" s="28"/>
      <c r="L309" s="27"/>
      <c r="M309" s="36"/>
      <c r="N309" s="27"/>
      <c r="O309" s="36"/>
      <c r="P309" s="27"/>
    </row>
    <row r="310" spans="1:16" ht="26.25" x14ac:dyDescent="0.4">
      <c r="A310" s="23"/>
      <c r="B310" s="251" t="s">
        <v>35</v>
      </c>
      <c r="C310" s="38"/>
      <c r="D310" s="138"/>
      <c r="E310" s="80">
        <v>0.5</v>
      </c>
      <c r="F310" s="25">
        <v>0.3</v>
      </c>
      <c r="G310" s="25">
        <v>0.5</v>
      </c>
      <c r="H310" s="25">
        <v>0.3</v>
      </c>
      <c r="I310" s="27"/>
      <c r="J310" s="67"/>
      <c r="K310" s="28"/>
      <c r="L310" s="27"/>
      <c r="M310" s="36"/>
      <c r="N310" s="27"/>
      <c r="O310" s="36"/>
      <c r="P310" s="27"/>
    </row>
    <row r="311" spans="1:16" ht="26.25" x14ac:dyDescent="0.4">
      <c r="A311" s="23"/>
      <c r="B311" s="251" t="s">
        <v>50</v>
      </c>
      <c r="C311" s="38"/>
      <c r="D311" s="138"/>
      <c r="E311" s="80">
        <v>0.2</v>
      </c>
      <c r="F311" s="25">
        <v>0.2</v>
      </c>
      <c r="G311" s="25">
        <v>0.2</v>
      </c>
      <c r="H311" s="25">
        <v>0.2</v>
      </c>
      <c r="I311" s="27"/>
      <c r="J311" s="67"/>
      <c r="K311" s="28"/>
      <c r="L311" s="27"/>
      <c r="M311" s="36"/>
      <c r="N311" s="27"/>
      <c r="O311" s="36"/>
      <c r="P311" s="27"/>
    </row>
    <row r="312" spans="1:16" ht="26.25" x14ac:dyDescent="0.4">
      <c r="A312" s="250" t="s">
        <v>151</v>
      </c>
      <c r="B312" s="251"/>
      <c r="C312" s="251"/>
      <c r="D312" s="272" t="s">
        <v>138</v>
      </c>
      <c r="E312" s="253"/>
      <c r="F312" s="253"/>
      <c r="G312" s="253"/>
      <c r="H312" s="253"/>
      <c r="I312" s="258">
        <v>0.98</v>
      </c>
      <c r="J312" s="259">
        <v>0.76</v>
      </c>
      <c r="K312" s="259">
        <v>3.55</v>
      </c>
      <c r="L312" s="259">
        <v>2.84</v>
      </c>
      <c r="M312" s="259">
        <v>13.94</v>
      </c>
      <c r="N312" s="259">
        <v>13.15</v>
      </c>
      <c r="O312" s="259">
        <v>51.49</v>
      </c>
      <c r="P312" s="259">
        <v>41.19</v>
      </c>
    </row>
    <row r="313" spans="1:16" s="2" customFormat="1" ht="26.25" x14ac:dyDescent="0.4">
      <c r="A313" s="250"/>
      <c r="B313" s="251" t="s">
        <v>150</v>
      </c>
      <c r="C313" s="251"/>
      <c r="D313" s="272"/>
      <c r="E313" s="253">
        <v>16.600000000000001</v>
      </c>
      <c r="F313" s="253">
        <v>10</v>
      </c>
      <c r="G313" s="253">
        <v>12.5</v>
      </c>
      <c r="H313" s="253">
        <v>7.5</v>
      </c>
      <c r="I313" s="258"/>
      <c r="J313" s="259"/>
      <c r="K313" s="259"/>
      <c r="L313" s="259"/>
      <c r="M313" s="259"/>
      <c r="N313" s="259"/>
      <c r="O313" s="259"/>
      <c r="P313" s="259"/>
    </row>
    <row r="314" spans="1:16" s="2" customFormat="1" ht="26.25" x14ac:dyDescent="0.4">
      <c r="A314" s="250"/>
      <c r="B314" s="251" t="s">
        <v>53</v>
      </c>
      <c r="C314" s="251"/>
      <c r="D314" s="272"/>
      <c r="E314" s="253">
        <v>15</v>
      </c>
      <c r="F314" s="253">
        <v>9</v>
      </c>
      <c r="G314" s="253">
        <v>12</v>
      </c>
      <c r="H314" s="253">
        <v>7.2</v>
      </c>
      <c r="I314" s="258"/>
      <c r="J314" s="259"/>
      <c r="K314" s="259"/>
      <c r="L314" s="259"/>
      <c r="M314" s="259"/>
      <c r="N314" s="259"/>
      <c r="O314" s="259"/>
      <c r="P314" s="259"/>
    </row>
    <row r="315" spans="1:16" s="2" customFormat="1" ht="26.25" x14ac:dyDescent="0.4">
      <c r="A315" s="250"/>
      <c r="B315" s="251" t="s">
        <v>32</v>
      </c>
      <c r="C315" s="251"/>
      <c r="D315" s="272"/>
      <c r="E315" s="253">
        <v>10</v>
      </c>
      <c r="F315" s="253">
        <v>6</v>
      </c>
      <c r="G315" s="253">
        <v>8</v>
      </c>
      <c r="H315" s="253">
        <v>5</v>
      </c>
      <c r="I315" s="258"/>
      <c r="J315" s="259"/>
      <c r="K315" s="259"/>
      <c r="L315" s="259"/>
      <c r="M315" s="259"/>
      <c r="N315" s="259"/>
      <c r="O315" s="259"/>
      <c r="P315" s="259"/>
    </row>
    <row r="316" spans="1:16" s="2" customFormat="1" ht="26.25" x14ac:dyDescent="0.4">
      <c r="A316" s="250"/>
      <c r="B316" s="251" t="s">
        <v>152</v>
      </c>
      <c r="C316" s="251"/>
      <c r="D316" s="253"/>
      <c r="E316" s="253">
        <v>18.2</v>
      </c>
      <c r="F316" s="253">
        <v>11</v>
      </c>
      <c r="G316" s="253">
        <v>10</v>
      </c>
      <c r="H316" s="253">
        <v>6</v>
      </c>
      <c r="I316" s="257"/>
      <c r="J316" s="253"/>
      <c r="K316" s="259"/>
      <c r="L316" s="259"/>
      <c r="M316" s="259"/>
      <c r="N316" s="259"/>
      <c r="O316" s="259"/>
      <c r="P316" s="259"/>
    </row>
    <row r="317" spans="1:16" ht="26.25" x14ac:dyDescent="0.4">
      <c r="A317" s="250"/>
      <c r="B317" s="251" t="s">
        <v>33</v>
      </c>
      <c r="C317" s="251"/>
      <c r="D317" s="260"/>
      <c r="E317" s="261">
        <v>5.35</v>
      </c>
      <c r="F317" s="253">
        <v>3.6</v>
      </c>
      <c r="G317" s="253">
        <v>4.5</v>
      </c>
      <c r="H317" s="253">
        <v>3</v>
      </c>
      <c r="I317" s="257"/>
      <c r="J317" s="253"/>
      <c r="K317" s="265"/>
      <c r="L317" s="265"/>
      <c r="M317" s="265"/>
      <c r="N317" s="265"/>
      <c r="O317" s="263"/>
      <c r="P317" s="263"/>
    </row>
    <row r="318" spans="1:16" ht="26.25" x14ac:dyDescent="0.4">
      <c r="A318" s="250"/>
      <c r="B318" s="251" t="s">
        <v>34</v>
      </c>
      <c r="C318" s="251"/>
      <c r="D318" s="260"/>
      <c r="E318" s="261">
        <v>3.5</v>
      </c>
      <c r="F318" s="253">
        <v>2</v>
      </c>
      <c r="G318" s="253">
        <v>3.5</v>
      </c>
      <c r="H318" s="253">
        <v>2</v>
      </c>
      <c r="I318" s="257"/>
      <c r="J318" s="253"/>
      <c r="K318" s="265"/>
      <c r="L318" s="265"/>
      <c r="M318" s="265"/>
      <c r="N318" s="265"/>
      <c r="O318" s="263"/>
      <c r="P318" s="263"/>
    </row>
    <row r="319" spans="1:16" ht="26.25" x14ac:dyDescent="0.4">
      <c r="A319" s="250"/>
      <c r="B319" s="251" t="s">
        <v>35</v>
      </c>
      <c r="C319" s="251"/>
      <c r="D319" s="260"/>
      <c r="E319" s="261">
        <v>0.2</v>
      </c>
      <c r="F319" s="253">
        <v>0.1</v>
      </c>
      <c r="G319" s="253">
        <v>0.2</v>
      </c>
      <c r="H319" s="253">
        <v>0.1</v>
      </c>
      <c r="I319" s="257"/>
      <c r="J319" s="253"/>
      <c r="K319" s="265"/>
      <c r="L319" s="265"/>
      <c r="M319" s="265"/>
      <c r="N319" s="265"/>
      <c r="O319" s="263"/>
      <c r="P319" s="263"/>
    </row>
    <row r="320" spans="1:16" ht="26.25" x14ac:dyDescent="0.4">
      <c r="A320" s="23" t="s">
        <v>97</v>
      </c>
      <c r="B320" s="38"/>
      <c r="C320" s="38"/>
      <c r="D320" s="264" t="s">
        <v>144</v>
      </c>
      <c r="E320" s="80"/>
      <c r="F320" s="25"/>
      <c r="G320" s="25"/>
      <c r="H320" s="25"/>
      <c r="I320" s="47">
        <v>0.2</v>
      </c>
      <c r="J320" s="25">
        <v>0.17</v>
      </c>
      <c r="K320" s="47"/>
      <c r="L320" s="25"/>
      <c r="M320" s="47">
        <v>4.3499999999999996</v>
      </c>
      <c r="N320" s="25">
        <v>3.63</v>
      </c>
      <c r="O320" s="36">
        <v>17.43</v>
      </c>
      <c r="P320" s="27">
        <v>14.52</v>
      </c>
    </row>
    <row r="321" spans="1:256" ht="26.25" x14ac:dyDescent="0.4">
      <c r="A321" s="23"/>
      <c r="B321" s="38" t="s">
        <v>75</v>
      </c>
      <c r="C321" s="38"/>
      <c r="D321" s="89"/>
      <c r="E321" s="80">
        <v>24</v>
      </c>
      <c r="F321" s="25">
        <v>21.6</v>
      </c>
      <c r="G321" s="25">
        <f>E321</f>
        <v>24</v>
      </c>
      <c r="H321" s="25">
        <f>F321</f>
        <v>21.6</v>
      </c>
      <c r="I321" s="47"/>
      <c r="J321" s="25"/>
      <c r="K321" s="47"/>
      <c r="L321" s="25"/>
      <c r="M321" s="47"/>
      <c r="N321" s="25"/>
      <c r="O321" s="50"/>
      <c r="P321" s="37"/>
    </row>
    <row r="322" spans="1:256" ht="26.25" x14ac:dyDescent="0.4">
      <c r="A322" s="23"/>
      <c r="B322" s="38" t="s">
        <v>18</v>
      </c>
      <c r="C322" s="38"/>
      <c r="D322" s="89"/>
      <c r="E322" s="80">
        <v>190</v>
      </c>
      <c r="F322" s="25">
        <v>171</v>
      </c>
      <c r="G322" s="25">
        <f>E322</f>
        <v>190</v>
      </c>
      <c r="H322" s="25">
        <f>F322</f>
        <v>171</v>
      </c>
      <c r="I322" s="47"/>
      <c r="J322" s="25"/>
      <c r="K322" s="47"/>
      <c r="L322" s="25"/>
      <c r="M322" s="47"/>
      <c r="N322" s="25"/>
      <c r="O322" s="50"/>
      <c r="P322" s="37"/>
    </row>
    <row r="323" spans="1:256" ht="26.25" x14ac:dyDescent="0.4">
      <c r="A323" s="23"/>
      <c r="B323" s="251" t="s">
        <v>19</v>
      </c>
      <c r="C323" s="38"/>
      <c r="D323" s="89"/>
      <c r="E323" s="80">
        <v>5</v>
      </c>
      <c r="F323" s="25">
        <v>4</v>
      </c>
      <c r="G323" s="25">
        <v>5</v>
      </c>
      <c r="H323" s="25">
        <v>4</v>
      </c>
      <c r="I323" s="47"/>
      <c r="J323" s="25"/>
      <c r="K323" s="25"/>
      <c r="L323" s="25"/>
      <c r="M323" s="25"/>
      <c r="N323" s="25"/>
      <c r="O323" s="37"/>
      <c r="P323" s="51"/>
    </row>
    <row r="324" spans="1:256" ht="27" thickBot="1" x14ac:dyDescent="0.45">
      <c r="A324" s="48" t="s">
        <v>39</v>
      </c>
      <c r="B324" s="90"/>
      <c r="C324" s="90"/>
      <c r="D324" s="91" t="s">
        <v>40</v>
      </c>
      <c r="E324" s="91">
        <v>40</v>
      </c>
      <c r="F324" s="91">
        <v>32</v>
      </c>
      <c r="G324" s="91">
        <f>E324</f>
        <v>40</v>
      </c>
      <c r="H324" s="91">
        <f>F324</f>
        <v>32</v>
      </c>
      <c r="I324" s="93">
        <v>1.88</v>
      </c>
      <c r="J324" s="28">
        <v>1.5</v>
      </c>
      <c r="K324" s="54">
        <v>0.28000000000000003</v>
      </c>
      <c r="L324" s="53">
        <v>0.22</v>
      </c>
      <c r="M324" s="54">
        <v>19.920000000000002</v>
      </c>
      <c r="N324" s="110">
        <v>15.94</v>
      </c>
      <c r="O324" s="54">
        <v>85.6</v>
      </c>
      <c r="P324" s="93">
        <v>68.48</v>
      </c>
    </row>
    <row r="325" spans="1:256" ht="27" thickBot="1" x14ac:dyDescent="0.45">
      <c r="A325" s="69" t="s">
        <v>27</v>
      </c>
      <c r="B325" s="70"/>
      <c r="C325" s="70"/>
      <c r="D325" s="13"/>
      <c r="E325" s="13"/>
      <c r="F325" s="13"/>
      <c r="G325" s="91"/>
      <c r="H325" s="91"/>
      <c r="I325" s="95">
        <f t="shared" ref="I325:P325" si="43">SUM(I282:I324)</f>
        <v>17.32</v>
      </c>
      <c r="J325" s="61">
        <f t="shared" si="43"/>
        <v>13.73</v>
      </c>
      <c r="K325" s="111">
        <f t="shared" si="43"/>
        <v>19.25</v>
      </c>
      <c r="L325" s="61">
        <f t="shared" si="43"/>
        <v>15.99</v>
      </c>
      <c r="M325" s="95">
        <f t="shared" si="43"/>
        <v>93.009999999999991</v>
      </c>
      <c r="N325" s="61">
        <f t="shared" si="43"/>
        <v>77.760000000000005</v>
      </c>
      <c r="O325" s="111">
        <f t="shared" si="43"/>
        <v>497.4</v>
      </c>
      <c r="P325" s="61">
        <f t="shared" si="43"/>
        <v>399.3</v>
      </c>
    </row>
    <row r="326" spans="1:256" ht="26.25" x14ac:dyDescent="0.4">
      <c r="A326" s="14"/>
      <c r="B326" s="15" t="s">
        <v>41</v>
      </c>
      <c r="C326" s="15"/>
      <c r="D326" s="196"/>
      <c r="E326" s="17"/>
      <c r="F326" s="17"/>
      <c r="G326" s="17"/>
      <c r="H326" s="17"/>
      <c r="I326" s="17"/>
      <c r="J326" s="75"/>
      <c r="K326" s="18"/>
      <c r="L326" s="17"/>
      <c r="M326" s="18"/>
      <c r="N326" s="17"/>
      <c r="O326" s="140"/>
      <c r="P326" s="37"/>
    </row>
    <row r="327" spans="1:256" ht="26.25" x14ac:dyDescent="0.4">
      <c r="A327" s="23" t="s">
        <v>257</v>
      </c>
      <c r="B327" s="38"/>
      <c r="C327" s="38"/>
      <c r="D327" s="138" t="s">
        <v>70</v>
      </c>
      <c r="E327" s="80"/>
      <c r="F327" s="25"/>
      <c r="G327" s="25"/>
      <c r="H327" s="25"/>
      <c r="I327" s="27">
        <v>3</v>
      </c>
      <c r="J327" s="67">
        <v>2.2000000000000002</v>
      </c>
      <c r="K327" s="28">
        <v>4.57</v>
      </c>
      <c r="L327" s="27">
        <v>3.35</v>
      </c>
      <c r="M327" s="36">
        <v>9.02</v>
      </c>
      <c r="N327" s="27">
        <v>6.61</v>
      </c>
      <c r="O327" s="36">
        <v>102.33</v>
      </c>
      <c r="P327" s="27">
        <v>75.040000000000006</v>
      </c>
    </row>
    <row r="328" spans="1:256" ht="26.25" x14ac:dyDescent="0.4">
      <c r="A328" s="23"/>
      <c r="B328" s="38" t="s">
        <v>68</v>
      </c>
      <c r="C328" s="38"/>
      <c r="D328" s="83"/>
      <c r="E328" s="80">
        <v>197.3</v>
      </c>
      <c r="F328" s="25">
        <v>145.19999999999999</v>
      </c>
      <c r="G328" s="25">
        <v>157.80000000000001</v>
      </c>
      <c r="H328" s="25">
        <v>116.2</v>
      </c>
      <c r="I328" s="77"/>
      <c r="J328" s="85"/>
      <c r="K328" s="33"/>
      <c r="L328" s="77"/>
      <c r="M328" s="78"/>
      <c r="N328" s="77"/>
      <c r="O328" s="78"/>
      <c r="P328" s="77"/>
    </row>
    <row r="329" spans="1:256" ht="26.25" x14ac:dyDescent="0.4">
      <c r="A329" s="23"/>
      <c r="B329" s="38" t="s">
        <v>34</v>
      </c>
      <c r="C329" s="38"/>
      <c r="D329" s="83"/>
      <c r="E329" s="80">
        <v>3</v>
      </c>
      <c r="F329" s="25">
        <v>2</v>
      </c>
      <c r="G329" s="25">
        <f>E329</f>
        <v>3</v>
      </c>
      <c r="H329" s="25">
        <f>F329</f>
        <v>2</v>
      </c>
      <c r="I329" s="77"/>
      <c r="J329" s="85"/>
      <c r="K329" s="33"/>
      <c r="L329" s="77"/>
      <c r="M329" s="78"/>
      <c r="N329" s="77"/>
      <c r="O329" s="78"/>
      <c r="P329" s="77"/>
    </row>
    <row r="330" spans="1:256" ht="26.25" x14ac:dyDescent="0.4">
      <c r="A330" s="23"/>
      <c r="B330" s="38" t="s">
        <v>32</v>
      </c>
      <c r="C330" s="38"/>
      <c r="D330" s="83"/>
      <c r="E330" s="80">
        <v>8.3000000000000007</v>
      </c>
      <c r="F330" s="25">
        <v>6.1</v>
      </c>
      <c r="G330" s="25">
        <v>6.6</v>
      </c>
      <c r="H330" s="25">
        <v>4.9000000000000004</v>
      </c>
      <c r="I330" s="77"/>
      <c r="J330" s="85"/>
      <c r="K330" s="33"/>
      <c r="L330" s="77"/>
      <c r="M330" s="78"/>
      <c r="N330" s="77"/>
      <c r="O330" s="78"/>
      <c r="P330" s="77"/>
    </row>
    <row r="331" spans="1:256" ht="26.25" x14ac:dyDescent="0.4">
      <c r="A331" s="23"/>
      <c r="B331" s="38" t="s">
        <v>33</v>
      </c>
      <c r="C331" s="38"/>
      <c r="D331" s="83"/>
      <c r="E331" s="80">
        <v>8</v>
      </c>
      <c r="F331" s="25">
        <v>6</v>
      </c>
      <c r="G331" s="25">
        <v>6.4</v>
      </c>
      <c r="H331" s="25">
        <v>4.8</v>
      </c>
      <c r="I331" s="77"/>
      <c r="J331" s="85"/>
      <c r="K331" s="33"/>
      <c r="L331" s="77"/>
      <c r="M331" s="78"/>
      <c r="N331" s="77"/>
      <c r="O331" s="78"/>
      <c r="P331" s="77"/>
    </row>
    <row r="332" spans="1:256" ht="26.25" x14ac:dyDescent="0.4">
      <c r="A332" s="23"/>
      <c r="B332" s="38" t="s">
        <v>258</v>
      </c>
      <c r="C332" s="38"/>
      <c r="D332" s="83"/>
      <c r="E332" s="80">
        <v>2.4</v>
      </c>
      <c r="F332" s="25">
        <v>1.8</v>
      </c>
      <c r="G332" s="25">
        <f t="shared" ref="G332:H334" si="44">E332</f>
        <v>2.4</v>
      </c>
      <c r="H332" s="25">
        <f t="shared" si="44"/>
        <v>1.8</v>
      </c>
      <c r="I332" s="77"/>
      <c r="J332" s="85"/>
      <c r="K332" s="33"/>
      <c r="L332" s="77"/>
      <c r="M332" s="78"/>
      <c r="N332" s="77"/>
      <c r="O332" s="78"/>
      <c r="P332" s="77"/>
    </row>
    <row r="333" spans="1:256" ht="26.25" x14ac:dyDescent="0.4">
      <c r="A333" s="23"/>
      <c r="B333" s="38" t="s">
        <v>35</v>
      </c>
      <c r="C333" s="38"/>
      <c r="D333" s="83"/>
      <c r="E333" s="80">
        <v>1</v>
      </c>
      <c r="F333" s="25">
        <v>1</v>
      </c>
      <c r="G333" s="25">
        <f t="shared" si="44"/>
        <v>1</v>
      </c>
      <c r="H333" s="25">
        <f t="shared" si="44"/>
        <v>1</v>
      </c>
      <c r="I333" s="77"/>
      <c r="J333" s="85"/>
      <c r="K333" s="33"/>
      <c r="L333" s="77"/>
      <c r="M333" s="78"/>
      <c r="N333" s="77"/>
      <c r="O333" s="78"/>
      <c r="P333" s="77"/>
    </row>
    <row r="334" spans="1:256" ht="26.25" x14ac:dyDescent="0.4">
      <c r="A334" s="23" t="s">
        <v>137</v>
      </c>
      <c r="B334" s="38"/>
      <c r="C334" s="38"/>
      <c r="D334" s="138" t="s">
        <v>165</v>
      </c>
      <c r="E334" s="79">
        <v>46</v>
      </c>
      <c r="F334" s="25">
        <v>46</v>
      </c>
      <c r="G334" s="25">
        <f t="shared" si="44"/>
        <v>46</v>
      </c>
      <c r="H334" s="25">
        <f t="shared" si="44"/>
        <v>46</v>
      </c>
      <c r="I334" s="77">
        <v>4.3</v>
      </c>
      <c r="J334" s="85">
        <v>4.3</v>
      </c>
      <c r="K334" s="78">
        <v>3.9</v>
      </c>
      <c r="L334" s="77">
        <v>3.9</v>
      </c>
      <c r="M334" s="77">
        <v>0.2</v>
      </c>
      <c r="N334" s="85">
        <v>0.2</v>
      </c>
      <c r="O334" s="78">
        <v>53</v>
      </c>
      <c r="P334" s="77">
        <v>53</v>
      </c>
      <c r="Q334" s="101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  <c r="BM334"/>
      <c r="BN334"/>
      <c r="BO334"/>
      <c r="BP334"/>
      <c r="BQ334"/>
      <c r="BR334"/>
      <c r="BS334"/>
      <c r="BT334"/>
      <c r="BU334"/>
      <c r="BV334"/>
      <c r="BW334"/>
      <c r="BX334"/>
      <c r="BY334"/>
      <c r="BZ334"/>
      <c r="CA334"/>
      <c r="CB334"/>
      <c r="CC334"/>
      <c r="CD334"/>
      <c r="CE334"/>
      <c r="CF334"/>
      <c r="CG334"/>
      <c r="CH334"/>
      <c r="CI334"/>
      <c r="CJ334"/>
      <c r="CK334"/>
      <c r="CL334"/>
      <c r="CM334"/>
      <c r="CN334"/>
      <c r="CO334"/>
      <c r="CP334"/>
      <c r="CQ334"/>
      <c r="CR334"/>
      <c r="CS334"/>
      <c r="CT334"/>
      <c r="CU334"/>
      <c r="CV334"/>
      <c r="CW334"/>
      <c r="CX334"/>
      <c r="CY334"/>
      <c r="CZ334"/>
      <c r="DA334"/>
      <c r="DB334"/>
      <c r="DC334"/>
      <c r="DD334"/>
      <c r="DE334"/>
      <c r="DF334"/>
      <c r="DG334"/>
      <c r="DH334"/>
      <c r="DI334"/>
      <c r="DJ334"/>
      <c r="DK334"/>
      <c r="DL334"/>
      <c r="DM334"/>
      <c r="DN334"/>
      <c r="DO334"/>
      <c r="DP334"/>
      <c r="DQ334"/>
      <c r="DR334"/>
      <c r="DS334"/>
      <c r="DT334"/>
      <c r="DU334"/>
      <c r="DV334"/>
      <c r="DW334"/>
      <c r="DX334"/>
      <c r="DY334"/>
      <c r="DZ334"/>
      <c r="EA334"/>
      <c r="EB334"/>
      <c r="EC334"/>
      <c r="ED334"/>
      <c r="EE334"/>
      <c r="EF334"/>
      <c r="EG334"/>
      <c r="EH334"/>
      <c r="EI334"/>
      <c r="EJ334"/>
      <c r="EK334"/>
      <c r="EL334"/>
      <c r="EM334"/>
      <c r="EN334"/>
      <c r="EO334"/>
      <c r="EP334"/>
      <c r="EQ334"/>
      <c r="ER334"/>
      <c r="ES334"/>
      <c r="ET334"/>
      <c r="EU334"/>
      <c r="EV334"/>
      <c r="EW334"/>
      <c r="EX334"/>
      <c r="EY334"/>
      <c r="EZ334"/>
      <c r="FA334"/>
      <c r="FB334"/>
      <c r="FC334"/>
      <c r="FD334"/>
      <c r="FE334"/>
      <c r="FF334"/>
      <c r="FG334"/>
      <c r="FH334"/>
      <c r="FI334"/>
      <c r="FJ334"/>
      <c r="FK334"/>
      <c r="FL334"/>
      <c r="FM334"/>
      <c r="FN334"/>
      <c r="FO334"/>
      <c r="FP334"/>
      <c r="FQ334"/>
      <c r="FR334"/>
      <c r="FS334"/>
      <c r="FT334"/>
      <c r="FU334"/>
      <c r="FV334"/>
      <c r="FW334"/>
      <c r="FX334"/>
      <c r="FY334"/>
      <c r="FZ334"/>
      <c r="GA334"/>
      <c r="GB334"/>
      <c r="GC334"/>
      <c r="GD334"/>
      <c r="GE334"/>
      <c r="GF334"/>
      <c r="GG334"/>
      <c r="GH334"/>
      <c r="GI334"/>
      <c r="GJ334"/>
      <c r="GK334"/>
      <c r="GL334"/>
      <c r="GM334"/>
      <c r="GN334"/>
      <c r="GO334"/>
      <c r="GP334"/>
      <c r="GQ334"/>
      <c r="GR334"/>
      <c r="GS334"/>
      <c r="GT334"/>
      <c r="GU334"/>
      <c r="GV334"/>
      <c r="GW334"/>
      <c r="GX334"/>
      <c r="GY334"/>
      <c r="GZ334"/>
      <c r="HA334"/>
      <c r="HB334"/>
      <c r="HC334"/>
      <c r="HD334"/>
      <c r="HE334"/>
      <c r="HF334"/>
      <c r="HG334"/>
      <c r="HH334"/>
      <c r="HI334"/>
      <c r="HJ334"/>
      <c r="HK334"/>
      <c r="HL334"/>
      <c r="HM334"/>
      <c r="HN334"/>
      <c r="HO334"/>
      <c r="HP334"/>
      <c r="HQ334"/>
      <c r="HR334"/>
      <c r="HS334"/>
      <c r="HT334"/>
      <c r="HU334"/>
      <c r="HV334"/>
      <c r="HW334"/>
      <c r="HX334"/>
      <c r="HY334"/>
      <c r="HZ334"/>
      <c r="IA334"/>
      <c r="IB334"/>
      <c r="IC334"/>
      <c r="ID334"/>
      <c r="IE334"/>
      <c r="IF334"/>
      <c r="IG334"/>
      <c r="IH334"/>
      <c r="II334"/>
      <c r="IJ334"/>
      <c r="IK334"/>
      <c r="IL334"/>
      <c r="IM334"/>
      <c r="IN334"/>
      <c r="IO334"/>
      <c r="IP334"/>
      <c r="IQ334"/>
      <c r="IR334"/>
      <c r="IS334"/>
      <c r="IT334"/>
      <c r="IU334"/>
      <c r="IV334"/>
    </row>
    <row r="335" spans="1:256" ht="26.25" x14ac:dyDescent="0.4">
      <c r="A335" s="250" t="s">
        <v>185</v>
      </c>
      <c r="B335" s="251"/>
      <c r="C335" s="38"/>
      <c r="D335" s="99" t="s">
        <v>138</v>
      </c>
      <c r="E335" s="80"/>
      <c r="F335" s="25"/>
      <c r="G335" s="25"/>
      <c r="H335" s="25"/>
      <c r="I335" s="47">
        <v>0.54</v>
      </c>
      <c r="J335" s="25">
        <v>0.32</v>
      </c>
      <c r="K335" s="419">
        <v>5.04</v>
      </c>
      <c r="L335" s="47">
        <v>3.02</v>
      </c>
      <c r="M335" s="25">
        <v>1.73</v>
      </c>
      <c r="N335" s="47">
        <v>1.03</v>
      </c>
      <c r="O335" s="32">
        <v>54.56</v>
      </c>
      <c r="P335" s="37">
        <v>32.700000000000003</v>
      </c>
      <c r="Q335" s="101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  <c r="BM335"/>
      <c r="BN335"/>
      <c r="BO335"/>
      <c r="BP335"/>
      <c r="BQ335"/>
      <c r="BR335"/>
      <c r="BS335"/>
      <c r="BT335"/>
      <c r="BU335"/>
      <c r="BV335"/>
      <c r="BW335"/>
      <c r="BX335"/>
      <c r="BY335"/>
      <c r="BZ335"/>
      <c r="CA335"/>
      <c r="CB335"/>
      <c r="CC335"/>
      <c r="CD335"/>
      <c r="CE335"/>
      <c r="CF335"/>
      <c r="CG335"/>
      <c r="CH335"/>
      <c r="CI335"/>
      <c r="CJ335"/>
      <c r="CK335"/>
      <c r="CL335"/>
      <c r="CM335"/>
      <c r="CN335"/>
      <c r="CO335"/>
      <c r="CP335"/>
      <c r="CQ335"/>
      <c r="CR335"/>
      <c r="CS335"/>
      <c r="CT335"/>
      <c r="CU335"/>
      <c r="CV335"/>
      <c r="CW335"/>
      <c r="CX335"/>
      <c r="CY335"/>
      <c r="CZ335"/>
      <c r="DA335"/>
      <c r="DB335"/>
      <c r="DC335"/>
      <c r="DD335"/>
      <c r="DE335"/>
      <c r="DF335"/>
      <c r="DG335"/>
      <c r="DH335"/>
      <c r="DI335"/>
      <c r="DJ335"/>
      <c r="DK335"/>
      <c r="DL335"/>
      <c r="DM335"/>
      <c r="DN335"/>
      <c r="DO335"/>
      <c r="DP335"/>
      <c r="DQ335"/>
      <c r="DR335"/>
      <c r="DS335"/>
      <c r="DT335"/>
      <c r="DU335"/>
      <c r="DV335"/>
      <c r="DW335"/>
      <c r="DX335"/>
      <c r="DY335"/>
      <c r="DZ335"/>
      <c r="EA335"/>
      <c r="EB335"/>
      <c r="EC335"/>
      <c r="ED335"/>
      <c r="EE335"/>
      <c r="EF335"/>
      <c r="EG335"/>
      <c r="EH335"/>
      <c r="EI335"/>
      <c r="EJ335"/>
      <c r="EK335"/>
      <c r="EL335"/>
      <c r="EM335"/>
      <c r="EN335"/>
      <c r="EO335"/>
      <c r="EP335"/>
      <c r="EQ335"/>
      <c r="ER335"/>
      <c r="ES335"/>
      <c r="ET335"/>
      <c r="EU335"/>
      <c r="EV335"/>
      <c r="EW335"/>
      <c r="EX335"/>
      <c r="EY335"/>
      <c r="EZ335"/>
      <c r="FA335"/>
      <c r="FB335"/>
      <c r="FC335"/>
      <c r="FD335"/>
      <c r="FE335"/>
      <c r="FF335"/>
      <c r="FG335"/>
      <c r="FH335"/>
      <c r="FI335"/>
      <c r="FJ335"/>
      <c r="FK335"/>
      <c r="FL335"/>
      <c r="FM335"/>
      <c r="FN335"/>
      <c r="FO335"/>
      <c r="FP335"/>
      <c r="FQ335"/>
      <c r="FR335"/>
      <c r="FS335"/>
      <c r="FT335"/>
      <c r="FU335"/>
      <c r="FV335"/>
      <c r="FW335"/>
      <c r="FX335"/>
      <c r="FY335"/>
      <c r="FZ335"/>
      <c r="GA335"/>
      <c r="GB335"/>
      <c r="GC335"/>
      <c r="GD335"/>
      <c r="GE335"/>
      <c r="GF335"/>
      <c r="GG335"/>
      <c r="GH335"/>
      <c r="GI335"/>
      <c r="GJ335"/>
      <c r="GK335"/>
      <c r="GL335"/>
      <c r="GM335"/>
      <c r="GN335"/>
      <c r="GO335"/>
      <c r="GP335"/>
      <c r="GQ335"/>
      <c r="GR335"/>
      <c r="GS335"/>
      <c r="GT335"/>
      <c r="GU335"/>
      <c r="GV335"/>
      <c r="GW335"/>
      <c r="GX335"/>
      <c r="GY335"/>
      <c r="GZ335"/>
      <c r="HA335"/>
      <c r="HB335"/>
      <c r="HC335"/>
      <c r="HD335"/>
      <c r="HE335"/>
      <c r="HF335"/>
      <c r="HG335"/>
      <c r="HH335"/>
      <c r="HI335"/>
      <c r="HJ335"/>
      <c r="HK335"/>
      <c r="HL335"/>
      <c r="HM335"/>
      <c r="HN335"/>
      <c r="HO335"/>
      <c r="HP335"/>
      <c r="HQ335"/>
      <c r="HR335"/>
      <c r="HS335"/>
      <c r="HT335"/>
      <c r="HU335"/>
      <c r="HV335"/>
      <c r="HW335"/>
      <c r="HX335"/>
      <c r="HY335"/>
      <c r="HZ335"/>
      <c r="IA335"/>
      <c r="IB335"/>
      <c r="IC335"/>
      <c r="ID335"/>
      <c r="IE335"/>
      <c r="IF335"/>
      <c r="IG335"/>
      <c r="IH335"/>
      <c r="II335"/>
      <c r="IJ335"/>
      <c r="IK335"/>
      <c r="IL335"/>
      <c r="IM335"/>
      <c r="IN335"/>
      <c r="IO335"/>
      <c r="IP335"/>
      <c r="IQ335"/>
      <c r="IR335"/>
      <c r="IS335"/>
      <c r="IT335"/>
      <c r="IU335"/>
      <c r="IV335"/>
    </row>
    <row r="336" spans="1:256" ht="26.25" x14ac:dyDescent="0.4">
      <c r="A336" s="23"/>
      <c r="B336" s="251" t="s">
        <v>220</v>
      </c>
      <c r="C336" s="38"/>
      <c r="D336" s="89"/>
      <c r="E336" s="80">
        <v>49</v>
      </c>
      <c r="F336" s="25">
        <v>29.4</v>
      </c>
      <c r="G336" s="25">
        <v>45.5</v>
      </c>
      <c r="H336" s="25">
        <v>27.3</v>
      </c>
      <c r="I336" s="47"/>
      <c r="J336" s="25"/>
      <c r="K336" s="419"/>
      <c r="L336" s="47"/>
      <c r="M336" s="25"/>
      <c r="N336" s="47"/>
      <c r="O336" s="32"/>
      <c r="P336" s="37"/>
      <c r="Q336" s="101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  <c r="BM336"/>
      <c r="BN336"/>
      <c r="BO336"/>
      <c r="BP336"/>
      <c r="BQ336"/>
      <c r="BR336"/>
      <c r="BS336"/>
      <c r="BT336"/>
      <c r="BU336"/>
      <c r="BV336"/>
      <c r="BW336"/>
      <c r="BX336"/>
      <c r="BY336"/>
      <c r="BZ336"/>
      <c r="CA336"/>
      <c r="CB336"/>
      <c r="CC336"/>
      <c r="CD336"/>
      <c r="CE336"/>
      <c r="CF336"/>
      <c r="CG336"/>
      <c r="CH336"/>
      <c r="CI336"/>
      <c r="CJ336"/>
      <c r="CK336"/>
      <c r="CL336"/>
      <c r="CM336"/>
      <c r="CN336"/>
      <c r="CO336"/>
      <c r="CP336"/>
      <c r="CQ336"/>
      <c r="CR336"/>
      <c r="CS336"/>
      <c r="CT336"/>
      <c r="CU336"/>
      <c r="CV336"/>
      <c r="CW336"/>
      <c r="CX336"/>
      <c r="CY336"/>
      <c r="CZ336"/>
      <c r="DA336"/>
      <c r="DB336"/>
      <c r="DC336"/>
      <c r="DD336"/>
      <c r="DE336"/>
      <c r="DF336"/>
      <c r="DG336"/>
      <c r="DH336"/>
      <c r="DI336"/>
      <c r="DJ336"/>
      <c r="DK336"/>
      <c r="DL336"/>
      <c r="DM336"/>
      <c r="DN336"/>
      <c r="DO336"/>
      <c r="DP336"/>
      <c r="DQ336"/>
      <c r="DR336"/>
      <c r="DS336"/>
      <c r="DT336"/>
      <c r="DU336"/>
      <c r="DV336"/>
      <c r="DW336"/>
      <c r="DX336"/>
      <c r="DY336"/>
      <c r="DZ336"/>
      <c r="EA336"/>
      <c r="EB336"/>
      <c r="EC336"/>
      <c r="ED336"/>
      <c r="EE336"/>
      <c r="EF336"/>
      <c r="EG336"/>
      <c r="EH336"/>
      <c r="EI336"/>
      <c r="EJ336"/>
      <c r="EK336"/>
      <c r="EL336"/>
      <c r="EM336"/>
      <c r="EN336"/>
      <c r="EO336"/>
      <c r="EP336"/>
      <c r="EQ336"/>
      <c r="ER336"/>
      <c r="ES336"/>
      <c r="ET336"/>
      <c r="EU336"/>
      <c r="EV336"/>
      <c r="EW336"/>
      <c r="EX336"/>
      <c r="EY336"/>
      <c r="EZ336"/>
      <c r="FA336"/>
      <c r="FB336"/>
      <c r="FC336"/>
      <c r="FD336"/>
      <c r="FE336"/>
      <c r="FF336"/>
      <c r="FG336"/>
      <c r="FH336"/>
      <c r="FI336"/>
      <c r="FJ336"/>
      <c r="FK336"/>
      <c r="FL336"/>
      <c r="FM336"/>
      <c r="FN336"/>
      <c r="FO336"/>
      <c r="FP336"/>
      <c r="FQ336"/>
      <c r="FR336"/>
      <c r="FS336"/>
      <c r="FT336"/>
      <c r="FU336"/>
      <c r="FV336"/>
      <c r="FW336"/>
      <c r="FX336"/>
      <c r="FY336"/>
      <c r="FZ336"/>
      <c r="GA336"/>
      <c r="GB336"/>
      <c r="GC336"/>
      <c r="GD336"/>
      <c r="GE336"/>
      <c r="GF336"/>
      <c r="GG336"/>
      <c r="GH336"/>
      <c r="GI336"/>
      <c r="GJ336"/>
      <c r="GK336"/>
      <c r="GL336"/>
      <c r="GM336"/>
      <c r="GN336"/>
      <c r="GO336"/>
      <c r="GP336"/>
      <c r="GQ336"/>
      <c r="GR336"/>
      <c r="GS336"/>
      <c r="GT336"/>
      <c r="GU336"/>
      <c r="GV336"/>
      <c r="GW336"/>
      <c r="GX336"/>
      <c r="GY336"/>
      <c r="GZ336"/>
      <c r="HA336"/>
      <c r="HB336"/>
      <c r="HC336"/>
      <c r="HD336"/>
      <c r="HE336"/>
      <c r="HF336"/>
      <c r="HG336"/>
      <c r="HH336"/>
      <c r="HI336"/>
      <c r="HJ336"/>
      <c r="HK336"/>
      <c r="HL336"/>
      <c r="HM336"/>
      <c r="HN336"/>
      <c r="HO336"/>
      <c r="HP336"/>
      <c r="HQ336"/>
      <c r="HR336"/>
      <c r="HS336"/>
      <c r="HT336"/>
      <c r="HU336"/>
      <c r="HV336"/>
      <c r="HW336"/>
      <c r="HX336"/>
      <c r="HY336"/>
      <c r="HZ336"/>
      <c r="IA336"/>
      <c r="IB336"/>
      <c r="IC336"/>
      <c r="ID336"/>
      <c r="IE336"/>
      <c r="IF336"/>
      <c r="IG336"/>
      <c r="IH336"/>
      <c r="II336"/>
      <c r="IJ336"/>
      <c r="IK336"/>
      <c r="IL336"/>
      <c r="IM336"/>
      <c r="IN336"/>
      <c r="IO336"/>
      <c r="IP336"/>
      <c r="IQ336"/>
      <c r="IR336"/>
      <c r="IS336"/>
      <c r="IT336"/>
      <c r="IU336"/>
      <c r="IV336"/>
    </row>
    <row r="337" spans="1:256" ht="26.25" x14ac:dyDescent="0.4">
      <c r="A337" s="23"/>
      <c r="B337" s="251" t="s">
        <v>34</v>
      </c>
      <c r="C337" s="38"/>
      <c r="D337" s="89"/>
      <c r="E337" s="80">
        <v>4</v>
      </c>
      <c r="F337" s="25">
        <v>3</v>
      </c>
      <c r="G337" s="25">
        <v>4</v>
      </c>
      <c r="H337" s="25">
        <v>3</v>
      </c>
      <c r="I337" s="47"/>
      <c r="J337" s="25"/>
      <c r="K337" s="419"/>
      <c r="L337" s="47"/>
      <c r="M337" s="25"/>
      <c r="N337" s="47"/>
      <c r="O337" s="32"/>
      <c r="P337" s="37"/>
      <c r="Q337" s="101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  <c r="BM337"/>
      <c r="BN337"/>
      <c r="BO337"/>
      <c r="BP337"/>
      <c r="BQ337"/>
      <c r="BR337"/>
      <c r="BS337"/>
      <c r="BT337"/>
      <c r="BU337"/>
      <c r="BV337"/>
      <c r="BW337"/>
      <c r="BX337"/>
      <c r="BY337"/>
      <c r="BZ337"/>
      <c r="CA337"/>
      <c r="CB337"/>
      <c r="CC337"/>
      <c r="CD337"/>
      <c r="CE337"/>
      <c r="CF337"/>
      <c r="CG337"/>
      <c r="CH337"/>
      <c r="CI337"/>
      <c r="CJ337"/>
      <c r="CK337"/>
      <c r="CL337"/>
      <c r="CM337"/>
      <c r="CN337"/>
      <c r="CO337"/>
      <c r="CP337"/>
      <c r="CQ337"/>
      <c r="CR337"/>
      <c r="CS337"/>
      <c r="CT337"/>
      <c r="CU337"/>
      <c r="CV337"/>
      <c r="CW337"/>
      <c r="CX337"/>
      <c r="CY337"/>
      <c r="CZ337"/>
      <c r="DA337"/>
      <c r="DB337"/>
      <c r="DC337"/>
      <c r="DD337"/>
      <c r="DE337"/>
      <c r="DF337"/>
      <c r="DG337"/>
      <c r="DH337"/>
      <c r="DI337"/>
      <c r="DJ337"/>
      <c r="DK337"/>
      <c r="DL337"/>
      <c r="DM337"/>
      <c r="DN337"/>
      <c r="DO337"/>
      <c r="DP337"/>
      <c r="DQ337"/>
      <c r="DR337"/>
      <c r="DS337"/>
      <c r="DT337"/>
      <c r="DU337"/>
      <c r="DV337"/>
      <c r="DW337"/>
      <c r="DX337"/>
      <c r="DY337"/>
      <c r="DZ337"/>
      <c r="EA337"/>
      <c r="EB337"/>
      <c r="EC337"/>
      <c r="ED337"/>
      <c r="EE337"/>
      <c r="EF337"/>
      <c r="EG337"/>
      <c r="EH337"/>
      <c r="EI337"/>
      <c r="EJ337"/>
      <c r="EK337"/>
      <c r="EL337"/>
      <c r="EM337"/>
      <c r="EN337"/>
      <c r="EO337"/>
      <c r="EP337"/>
      <c r="EQ337"/>
      <c r="ER337"/>
      <c r="ES337"/>
      <c r="ET337"/>
      <c r="EU337"/>
      <c r="EV337"/>
      <c r="EW337"/>
      <c r="EX337"/>
      <c r="EY337"/>
      <c r="EZ337"/>
      <c r="FA337"/>
      <c r="FB337"/>
      <c r="FC337"/>
      <c r="FD337"/>
      <c r="FE337"/>
      <c r="FF337"/>
      <c r="FG337"/>
      <c r="FH337"/>
      <c r="FI337"/>
      <c r="FJ337"/>
      <c r="FK337"/>
      <c r="FL337"/>
      <c r="FM337"/>
      <c r="FN337"/>
      <c r="FO337"/>
      <c r="FP337"/>
      <c r="FQ337"/>
      <c r="FR337"/>
      <c r="FS337"/>
      <c r="FT337"/>
      <c r="FU337"/>
      <c r="FV337"/>
      <c r="FW337"/>
      <c r="FX337"/>
      <c r="FY337"/>
      <c r="FZ337"/>
      <c r="GA337"/>
      <c r="GB337"/>
      <c r="GC337"/>
      <c r="GD337"/>
      <c r="GE337"/>
      <c r="GF337"/>
      <c r="GG337"/>
      <c r="GH337"/>
      <c r="GI337"/>
      <c r="GJ337"/>
      <c r="GK337"/>
      <c r="GL337"/>
      <c r="GM337"/>
      <c r="GN337"/>
      <c r="GO337"/>
      <c r="GP337"/>
      <c r="GQ337"/>
      <c r="GR337"/>
      <c r="GS337"/>
      <c r="GT337"/>
      <c r="GU337"/>
      <c r="GV337"/>
      <c r="GW337"/>
      <c r="GX337"/>
      <c r="GY337"/>
      <c r="GZ337"/>
      <c r="HA337"/>
      <c r="HB337"/>
      <c r="HC337"/>
      <c r="HD337"/>
      <c r="HE337"/>
      <c r="HF337"/>
      <c r="HG337"/>
      <c r="HH337"/>
      <c r="HI337"/>
      <c r="HJ337"/>
      <c r="HK337"/>
      <c r="HL337"/>
      <c r="HM337"/>
      <c r="HN337"/>
      <c r="HO337"/>
      <c r="HP337"/>
      <c r="HQ337"/>
      <c r="HR337"/>
      <c r="HS337"/>
      <c r="HT337"/>
      <c r="HU337"/>
      <c r="HV337"/>
      <c r="HW337"/>
      <c r="HX337"/>
      <c r="HY337"/>
      <c r="HZ337"/>
      <c r="IA337"/>
      <c r="IB337"/>
      <c r="IC337"/>
      <c r="ID337"/>
      <c r="IE337"/>
      <c r="IF337"/>
      <c r="IG337"/>
      <c r="IH337"/>
      <c r="II337"/>
      <c r="IJ337"/>
      <c r="IK337"/>
      <c r="IL337"/>
      <c r="IM337"/>
      <c r="IN337"/>
      <c r="IO337"/>
      <c r="IP337"/>
      <c r="IQ337"/>
      <c r="IR337"/>
      <c r="IS337"/>
      <c r="IT337"/>
      <c r="IU337"/>
      <c r="IV337"/>
    </row>
    <row r="338" spans="1:256" ht="26.25" x14ac:dyDescent="0.4">
      <c r="A338" s="23"/>
      <c r="B338" s="251" t="s">
        <v>20</v>
      </c>
      <c r="C338" s="38"/>
      <c r="D338" s="89"/>
      <c r="E338" s="80">
        <v>0.5</v>
      </c>
      <c r="F338" s="25">
        <v>0.3</v>
      </c>
      <c r="G338" s="25">
        <v>0.5</v>
      </c>
      <c r="H338" s="25">
        <v>0.3</v>
      </c>
      <c r="I338" s="47"/>
      <c r="J338" s="25"/>
      <c r="K338" s="419"/>
      <c r="L338" s="47"/>
      <c r="M338" s="25"/>
      <c r="N338" s="47"/>
      <c r="O338" s="32"/>
      <c r="P338" s="37"/>
      <c r="Q338" s="101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  <c r="BM338"/>
      <c r="BN338"/>
      <c r="BO338"/>
      <c r="BP338"/>
      <c r="BQ338"/>
      <c r="BR338"/>
      <c r="BS338"/>
      <c r="BT338"/>
      <c r="BU338"/>
      <c r="BV338"/>
      <c r="BW338"/>
      <c r="BX338"/>
      <c r="BY338"/>
      <c r="BZ338"/>
      <c r="CA338"/>
      <c r="CB338"/>
      <c r="CC338"/>
      <c r="CD338"/>
      <c r="CE338"/>
      <c r="CF338"/>
      <c r="CG338"/>
      <c r="CH338"/>
      <c r="CI338"/>
      <c r="CJ338"/>
      <c r="CK338"/>
      <c r="CL338"/>
      <c r="CM338"/>
      <c r="CN338"/>
      <c r="CO338"/>
      <c r="CP338"/>
      <c r="CQ338"/>
      <c r="CR338"/>
      <c r="CS338"/>
      <c r="CT338"/>
      <c r="CU338"/>
      <c r="CV338"/>
      <c r="CW338"/>
      <c r="CX338"/>
      <c r="CY338"/>
      <c r="CZ338"/>
      <c r="DA338"/>
      <c r="DB338"/>
      <c r="DC338"/>
      <c r="DD338"/>
      <c r="DE338"/>
      <c r="DF338"/>
      <c r="DG338"/>
      <c r="DH338"/>
      <c r="DI338"/>
      <c r="DJ338"/>
      <c r="DK338"/>
      <c r="DL338"/>
      <c r="DM338"/>
      <c r="DN338"/>
      <c r="DO338"/>
      <c r="DP338"/>
      <c r="DQ338"/>
      <c r="DR338"/>
      <c r="DS338"/>
      <c r="DT338"/>
      <c r="DU338"/>
      <c r="DV338"/>
      <c r="DW338"/>
      <c r="DX338"/>
      <c r="DY338"/>
      <c r="DZ338"/>
      <c r="EA338"/>
      <c r="EB338"/>
      <c r="EC338"/>
      <c r="ED338"/>
      <c r="EE338"/>
      <c r="EF338"/>
      <c r="EG338"/>
      <c r="EH338"/>
      <c r="EI338"/>
      <c r="EJ338"/>
      <c r="EK338"/>
      <c r="EL338"/>
      <c r="EM338"/>
      <c r="EN338"/>
      <c r="EO338"/>
      <c r="EP338"/>
      <c r="EQ338"/>
      <c r="ER338"/>
      <c r="ES338"/>
      <c r="ET338"/>
      <c r="EU338"/>
      <c r="EV338"/>
      <c r="EW338"/>
      <c r="EX338"/>
      <c r="EY338"/>
      <c r="EZ338"/>
      <c r="FA338"/>
      <c r="FB338"/>
      <c r="FC338"/>
      <c r="FD338"/>
      <c r="FE338"/>
      <c r="FF338"/>
      <c r="FG338"/>
      <c r="FH338"/>
      <c r="FI338"/>
      <c r="FJ338"/>
      <c r="FK338"/>
      <c r="FL338"/>
      <c r="FM338"/>
      <c r="FN338"/>
      <c r="FO338"/>
      <c r="FP338"/>
      <c r="FQ338"/>
      <c r="FR338"/>
      <c r="FS338"/>
      <c r="FT338"/>
      <c r="FU338"/>
      <c r="FV338"/>
      <c r="FW338"/>
      <c r="FX338"/>
      <c r="FY338"/>
      <c r="FZ338"/>
      <c r="GA338"/>
      <c r="GB338"/>
      <c r="GC338"/>
      <c r="GD338"/>
      <c r="GE338"/>
      <c r="GF338"/>
      <c r="GG338"/>
      <c r="GH338"/>
      <c r="GI338"/>
      <c r="GJ338"/>
      <c r="GK338"/>
      <c r="GL338"/>
      <c r="GM338"/>
      <c r="GN338"/>
      <c r="GO338"/>
      <c r="GP338"/>
      <c r="GQ338"/>
      <c r="GR338"/>
      <c r="GS338"/>
      <c r="GT338"/>
      <c r="GU338"/>
      <c r="GV338"/>
      <c r="GW338"/>
      <c r="GX338"/>
      <c r="GY338"/>
      <c r="GZ338"/>
      <c r="HA338"/>
      <c r="HB338"/>
      <c r="HC338"/>
      <c r="HD338"/>
      <c r="HE338"/>
      <c r="HF338"/>
      <c r="HG338"/>
      <c r="HH338"/>
      <c r="HI338"/>
      <c r="HJ338"/>
      <c r="HK338"/>
      <c r="HL338"/>
      <c r="HM338"/>
      <c r="HN338"/>
      <c r="HO338"/>
      <c r="HP338"/>
      <c r="HQ338"/>
      <c r="HR338"/>
      <c r="HS338"/>
      <c r="HT338"/>
      <c r="HU338"/>
      <c r="HV338"/>
      <c r="HW338"/>
      <c r="HX338"/>
      <c r="HY338"/>
      <c r="HZ338"/>
      <c r="IA338"/>
      <c r="IB338"/>
      <c r="IC338"/>
      <c r="ID338"/>
      <c r="IE338"/>
      <c r="IF338"/>
      <c r="IG338"/>
      <c r="IH338"/>
      <c r="II338"/>
      <c r="IJ338"/>
      <c r="IK338"/>
      <c r="IL338"/>
      <c r="IM338"/>
      <c r="IN338"/>
      <c r="IO338"/>
      <c r="IP338"/>
      <c r="IQ338"/>
      <c r="IR338"/>
      <c r="IS338"/>
      <c r="IT338"/>
      <c r="IU338"/>
      <c r="IV338"/>
    </row>
    <row r="339" spans="1:256" ht="26.25" x14ac:dyDescent="0.4">
      <c r="A339" s="98" t="s">
        <v>82</v>
      </c>
      <c r="B339" s="30"/>
      <c r="C339" s="30"/>
      <c r="D339" s="146" t="s">
        <v>23</v>
      </c>
      <c r="E339" s="80"/>
      <c r="F339" s="80"/>
      <c r="G339" s="80"/>
      <c r="H339" s="80"/>
      <c r="I339" s="99">
        <v>0.06</v>
      </c>
      <c r="J339" s="99">
        <v>0.05</v>
      </c>
      <c r="K339" s="84">
        <v>0.01</v>
      </c>
      <c r="L339" s="84">
        <v>0.01</v>
      </c>
      <c r="M339" s="84">
        <v>13.78</v>
      </c>
      <c r="N339" s="84">
        <v>11.48</v>
      </c>
      <c r="O339" s="84">
        <v>55.46</v>
      </c>
      <c r="P339" s="84">
        <v>46.22</v>
      </c>
      <c r="Q339" s="101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  <c r="BM339"/>
      <c r="BN339"/>
      <c r="BO339"/>
      <c r="BP339"/>
      <c r="BQ339"/>
      <c r="BR339"/>
      <c r="BS339"/>
      <c r="BT339"/>
      <c r="BU339"/>
      <c r="BV339"/>
      <c r="BW339"/>
      <c r="BX339"/>
      <c r="BY339"/>
      <c r="BZ339"/>
      <c r="CA339"/>
      <c r="CB339"/>
      <c r="CC339"/>
      <c r="CD339"/>
      <c r="CE339"/>
      <c r="CF339"/>
      <c r="CG339"/>
      <c r="CH339"/>
      <c r="CI339"/>
      <c r="CJ339"/>
      <c r="CK339"/>
      <c r="CL339"/>
      <c r="CM339"/>
      <c r="CN339"/>
      <c r="CO339"/>
      <c r="CP339"/>
      <c r="CQ339"/>
      <c r="CR339"/>
      <c r="CS339"/>
      <c r="CT339"/>
      <c r="CU339"/>
      <c r="CV339"/>
      <c r="CW339"/>
      <c r="CX339"/>
      <c r="CY339"/>
      <c r="CZ339"/>
      <c r="DA339"/>
      <c r="DB339"/>
      <c r="DC339"/>
      <c r="DD339"/>
      <c r="DE339"/>
      <c r="DF339"/>
      <c r="DG339"/>
      <c r="DH339"/>
      <c r="DI339"/>
      <c r="DJ339"/>
      <c r="DK339"/>
      <c r="DL339"/>
      <c r="DM339"/>
      <c r="DN339"/>
      <c r="DO339"/>
      <c r="DP339"/>
      <c r="DQ339"/>
      <c r="DR339"/>
      <c r="DS339"/>
      <c r="DT339"/>
      <c r="DU339"/>
      <c r="DV339"/>
      <c r="DW339"/>
      <c r="DX339"/>
      <c r="DY339"/>
      <c r="DZ339"/>
      <c r="EA339"/>
      <c r="EB339"/>
      <c r="EC339"/>
      <c r="ED339"/>
      <c r="EE339"/>
      <c r="EF339"/>
      <c r="EG339"/>
      <c r="EH339"/>
      <c r="EI339"/>
      <c r="EJ339"/>
      <c r="EK339"/>
      <c r="EL339"/>
      <c r="EM339"/>
      <c r="EN339"/>
      <c r="EO339"/>
      <c r="EP339"/>
      <c r="EQ339"/>
      <c r="ER339"/>
      <c r="ES339"/>
      <c r="ET339"/>
      <c r="EU339"/>
      <c r="EV339"/>
      <c r="EW339"/>
      <c r="EX339"/>
      <c r="EY339"/>
      <c r="EZ339"/>
      <c r="FA339"/>
      <c r="FB339"/>
      <c r="FC339"/>
      <c r="FD339"/>
      <c r="FE339"/>
      <c r="FF339"/>
      <c r="FG339"/>
      <c r="FH339"/>
      <c r="FI339"/>
      <c r="FJ339"/>
      <c r="FK339"/>
      <c r="FL339"/>
      <c r="FM339"/>
      <c r="FN339"/>
      <c r="FO339"/>
      <c r="FP339"/>
      <c r="FQ339"/>
      <c r="FR339"/>
      <c r="FS339"/>
      <c r="FT339"/>
      <c r="FU339"/>
      <c r="FV339"/>
      <c r="FW339"/>
      <c r="FX339"/>
      <c r="FY339"/>
      <c r="FZ339"/>
      <c r="GA339"/>
      <c r="GB339"/>
      <c r="GC339"/>
      <c r="GD339"/>
      <c r="GE339"/>
      <c r="GF339"/>
      <c r="GG339"/>
      <c r="GH339"/>
      <c r="GI339"/>
      <c r="GJ339"/>
      <c r="GK339"/>
      <c r="GL339"/>
      <c r="GM339"/>
      <c r="GN339"/>
      <c r="GO339"/>
      <c r="GP339"/>
      <c r="GQ339"/>
      <c r="GR339"/>
      <c r="GS339"/>
      <c r="GT339"/>
      <c r="GU339"/>
      <c r="GV339"/>
      <c r="GW339"/>
      <c r="GX339"/>
      <c r="GY339"/>
      <c r="GZ339"/>
      <c r="HA339"/>
      <c r="HB339"/>
      <c r="HC339"/>
      <c r="HD339"/>
      <c r="HE339"/>
      <c r="HF339"/>
      <c r="HG339"/>
      <c r="HH339"/>
      <c r="HI339"/>
      <c r="HJ339"/>
      <c r="HK339"/>
      <c r="HL339"/>
      <c r="HM339"/>
      <c r="HN339"/>
      <c r="HO339"/>
      <c r="HP339"/>
      <c r="HQ339"/>
      <c r="HR339"/>
      <c r="HS339"/>
      <c r="HT339"/>
      <c r="HU339"/>
      <c r="HV339"/>
      <c r="HW339"/>
      <c r="HX339"/>
      <c r="HY339"/>
      <c r="HZ339"/>
      <c r="IA339"/>
      <c r="IB339"/>
      <c r="IC339"/>
      <c r="ID339"/>
      <c r="IE339"/>
      <c r="IF339"/>
      <c r="IG339"/>
      <c r="IH339"/>
      <c r="II339"/>
      <c r="IJ339"/>
      <c r="IK339"/>
      <c r="IL339"/>
      <c r="IM339"/>
      <c r="IN339"/>
      <c r="IO339"/>
      <c r="IP339"/>
      <c r="IQ339"/>
      <c r="IR339"/>
      <c r="IS339"/>
      <c r="IT339"/>
      <c r="IU339"/>
      <c r="IV339"/>
    </row>
    <row r="340" spans="1:256" ht="26.25" x14ac:dyDescent="0.4">
      <c r="A340" s="102"/>
      <c r="B340" s="103" t="s">
        <v>81</v>
      </c>
      <c r="C340" s="103"/>
      <c r="D340" s="102"/>
      <c r="E340" s="129">
        <v>0.48</v>
      </c>
      <c r="F340" s="129">
        <v>0.4</v>
      </c>
      <c r="G340" s="129">
        <f>E340</f>
        <v>0.48</v>
      </c>
      <c r="H340" s="129">
        <f>F340</f>
        <v>0.4</v>
      </c>
      <c r="I340" s="101"/>
      <c r="J340" s="104"/>
      <c r="K340" s="101"/>
      <c r="L340" s="104"/>
      <c r="M340" s="101"/>
      <c r="N340" s="104"/>
      <c r="O340" s="104"/>
      <c r="P340" s="104"/>
      <c r="Q340" s="101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  <c r="BM340"/>
      <c r="BN340"/>
      <c r="BO340"/>
      <c r="BP340"/>
      <c r="BQ340"/>
      <c r="BR340"/>
      <c r="BS340"/>
      <c r="BT340"/>
      <c r="BU340"/>
      <c r="BV340"/>
      <c r="BW340"/>
      <c r="BX340"/>
      <c r="BY340"/>
      <c r="BZ340"/>
      <c r="CA340"/>
      <c r="CB340"/>
      <c r="CC340"/>
      <c r="CD340"/>
      <c r="CE340"/>
      <c r="CF340"/>
      <c r="CG340"/>
      <c r="CH340"/>
      <c r="CI340"/>
      <c r="CJ340"/>
      <c r="CK340"/>
      <c r="CL340"/>
      <c r="CM340"/>
      <c r="CN340"/>
      <c r="CO340"/>
      <c r="CP340"/>
      <c r="CQ340"/>
      <c r="CR340"/>
      <c r="CS340"/>
      <c r="CT340"/>
      <c r="CU340"/>
      <c r="CV340"/>
      <c r="CW340"/>
      <c r="CX340"/>
      <c r="CY340"/>
      <c r="CZ340"/>
      <c r="DA340"/>
      <c r="DB340"/>
      <c r="DC340"/>
      <c r="DD340"/>
      <c r="DE340"/>
      <c r="DF340"/>
      <c r="DG340"/>
      <c r="DH340"/>
      <c r="DI340"/>
      <c r="DJ340"/>
      <c r="DK340"/>
      <c r="DL340"/>
      <c r="DM340"/>
      <c r="DN340"/>
      <c r="DO340"/>
      <c r="DP340"/>
      <c r="DQ340"/>
      <c r="DR340"/>
      <c r="DS340"/>
      <c r="DT340"/>
      <c r="DU340"/>
      <c r="DV340"/>
      <c r="DW340"/>
      <c r="DX340"/>
      <c r="DY340"/>
      <c r="DZ340"/>
      <c r="EA340"/>
      <c r="EB340"/>
      <c r="EC340"/>
      <c r="ED340"/>
      <c r="EE340"/>
      <c r="EF340"/>
      <c r="EG340"/>
      <c r="EH340"/>
      <c r="EI340"/>
      <c r="EJ340"/>
      <c r="EK340"/>
      <c r="EL340"/>
      <c r="EM340"/>
      <c r="EN340"/>
      <c r="EO340"/>
      <c r="EP340"/>
      <c r="EQ340"/>
      <c r="ER340"/>
      <c r="ES340"/>
      <c r="ET340"/>
      <c r="EU340"/>
      <c r="EV340"/>
      <c r="EW340"/>
      <c r="EX340"/>
      <c r="EY340"/>
      <c r="EZ340"/>
      <c r="FA340"/>
      <c r="FB340"/>
      <c r="FC340"/>
      <c r="FD340"/>
      <c r="FE340"/>
      <c r="FF340"/>
      <c r="FG340"/>
      <c r="FH340"/>
      <c r="FI340"/>
      <c r="FJ340"/>
      <c r="FK340"/>
      <c r="FL340"/>
      <c r="FM340"/>
      <c r="FN340"/>
      <c r="FO340"/>
      <c r="FP340"/>
      <c r="FQ340"/>
      <c r="FR340"/>
      <c r="FS340"/>
      <c r="FT340"/>
      <c r="FU340"/>
      <c r="FV340"/>
      <c r="FW340"/>
      <c r="FX340"/>
      <c r="FY340"/>
      <c r="FZ340"/>
      <c r="GA340"/>
      <c r="GB340"/>
      <c r="GC340"/>
      <c r="GD340"/>
      <c r="GE340"/>
      <c r="GF340"/>
      <c r="GG340"/>
      <c r="GH340"/>
      <c r="GI340"/>
      <c r="GJ340"/>
      <c r="GK340"/>
      <c r="GL340"/>
      <c r="GM340"/>
      <c r="GN340"/>
      <c r="GO340"/>
      <c r="GP340"/>
      <c r="GQ340"/>
      <c r="GR340"/>
      <c r="GS340"/>
      <c r="GT340"/>
      <c r="GU340"/>
      <c r="GV340"/>
      <c r="GW340"/>
      <c r="GX340"/>
      <c r="GY340"/>
      <c r="GZ340"/>
      <c r="HA340"/>
      <c r="HB340"/>
      <c r="HC340"/>
      <c r="HD340"/>
      <c r="HE340"/>
      <c r="HF340"/>
      <c r="HG340"/>
      <c r="HH340"/>
      <c r="HI340"/>
      <c r="HJ340"/>
      <c r="HK340"/>
      <c r="HL340"/>
      <c r="HM340"/>
      <c r="HN340"/>
      <c r="HO340"/>
      <c r="HP340"/>
      <c r="HQ340"/>
      <c r="HR340"/>
      <c r="HS340"/>
      <c r="HT340"/>
      <c r="HU340"/>
      <c r="HV340"/>
      <c r="HW340"/>
      <c r="HX340"/>
      <c r="HY340"/>
      <c r="HZ340"/>
      <c r="IA340"/>
      <c r="IB340"/>
      <c r="IC340"/>
      <c r="ID340"/>
      <c r="IE340"/>
      <c r="IF340"/>
      <c r="IG340"/>
      <c r="IH340"/>
      <c r="II340"/>
      <c r="IJ340"/>
      <c r="IK340"/>
      <c r="IL340"/>
      <c r="IM340"/>
      <c r="IN340"/>
      <c r="IO340"/>
      <c r="IP340"/>
      <c r="IQ340"/>
      <c r="IR340"/>
      <c r="IS340"/>
      <c r="IT340"/>
      <c r="IU340"/>
      <c r="IV340"/>
    </row>
    <row r="341" spans="1:256" ht="26.25" x14ac:dyDescent="0.4">
      <c r="A341" s="102"/>
      <c r="B341" s="103" t="s">
        <v>18</v>
      </c>
      <c r="C341" s="103"/>
      <c r="D341" s="102"/>
      <c r="E341" s="129">
        <v>185</v>
      </c>
      <c r="F341" s="129">
        <v>152.5</v>
      </c>
      <c r="G341" s="129">
        <f t="shared" ref="G341:G342" si="45">E341</f>
        <v>185</v>
      </c>
      <c r="H341" s="129">
        <f>F341</f>
        <v>152.5</v>
      </c>
      <c r="I341" s="101"/>
      <c r="J341" s="104"/>
      <c r="K341" s="101"/>
      <c r="L341" s="104"/>
      <c r="M341" s="101"/>
      <c r="N341" s="104"/>
      <c r="O341" s="104"/>
      <c r="P341" s="104"/>
      <c r="Q341" s="10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/>
      <c r="BV341"/>
      <c r="BW341"/>
      <c r="BX341"/>
      <c r="BY341"/>
      <c r="BZ341"/>
      <c r="CA341"/>
      <c r="CB341"/>
      <c r="CC341"/>
      <c r="CD341"/>
      <c r="CE341"/>
      <c r="CF341"/>
      <c r="CG341"/>
      <c r="CH341"/>
      <c r="CI341"/>
      <c r="CJ341"/>
      <c r="CK341"/>
      <c r="CL341"/>
      <c r="CM341"/>
      <c r="CN341"/>
      <c r="CO341"/>
      <c r="CP341"/>
      <c r="CQ341"/>
      <c r="CR341"/>
      <c r="CS341"/>
      <c r="CT341"/>
      <c r="CU341"/>
      <c r="CV341"/>
      <c r="CW341"/>
      <c r="CX341"/>
      <c r="CY341"/>
      <c r="CZ341"/>
      <c r="DA341"/>
      <c r="DB341"/>
      <c r="DC341"/>
      <c r="DD341"/>
      <c r="DE341"/>
      <c r="DF341"/>
      <c r="DG341"/>
      <c r="DH341"/>
      <c r="DI341"/>
      <c r="DJ341"/>
      <c r="DK341"/>
      <c r="DL341"/>
      <c r="DM341"/>
      <c r="DN341"/>
      <c r="DO341"/>
      <c r="DP341"/>
      <c r="DQ341"/>
      <c r="DR341"/>
      <c r="DS341"/>
      <c r="DT341"/>
      <c r="DU341"/>
      <c r="DV341"/>
      <c r="DW341"/>
      <c r="DX341"/>
      <c r="DY341"/>
      <c r="DZ341"/>
      <c r="EA341"/>
      <c r="EB341"/>
      <c r="EC341"/>
      <c r="ED341"/>
      <c r="EE341"/>
      <c r="EF341"/>
      <c r="EG341"/>
      <c r="EH341"/>
      <c r="EI341"/>
      <c r="EJ341"/>
      <c r="EK341"/>
      <c r="EL341"/>
      <c r="EM341"/>
      <c r="EN341"/>
      <c r="EO341"/>
      <c r="EP341"/>
      <c r="EQ341"/>
      <c r="ER341"/>
      <c r="ES341"/>
      <c r="ET341"/>
      <c r="EU341"/>
      <c r="EV341"/>
      <c r="EW341"/>
      <c r="EX341"/>
      <c r="EY341"/>
      <c r="EZ341"/>
      <c r="FA341"/>
      <c r="FB341"/>
      <c r="FC341"/>
      <c r="FD341"/>
      <c r="FE341"/>
      <c r="FF341"/>
      <c r="FG341"/>
      <c r="FH341"/>
      <c r="FI341"/>
      <c r="FJ341"/>
      <c r="FK341"/>
      <c r="FL341"/>
      <c r="FM341"/>
      <c r="FN341"/>
      <c r="FO341"/>
      <c r="FP341"/>
      <c r="FQ341"/>
      <c r="FR341"/>
      <c r="FS341"/>
      <c r="FT341"/>
      <c r="FU341"/>
      <c r="FV341"/>
      <c r="FW341"/>
      <c r="FX341"/>
      <c r="FY341"/>
      <c r="FZ341"/>
      <c r="GA341"/>
      <c r="GB341"/>
      <c r="GC341"/>
      <c r="GD341"/>
      <c r="GE341"/>
      <c r="GF341"/>
      <c r="GG341"/>
      <c r="GH341"/>
      <c r="GI341"/>
      <c r="GJ341"/>
      <c r="GK341"/>
      <c r="GL341"/>
      <c r="GM341"/>
      <c r="GN341"/>
      <c r="GO341"/>
      <c r="GP341"/>
      <c r="GQ341"/>
      <c r="GR341"/>
      <c r="GS341"/>
      <c r="GT341"/>
      <c r="GU341"/>
      <c r="GV341"/>
      <c r="GW341"/>
      <c r="GX341"/>
      <c r="GY341"/>
      <c r="GZ341"/>
      <c r="HA341"/>
      <c r="HB341"/>
      <c r="HC341"/>
      <c r="HD341"/>
      <c r="HE341"/>
      <c r="HF341"/>
      <c r="HG341"/>
      <c r="HH341"/>
      <c r="HI341"/>
      <c r="HJ341"/>
      <c r="HK341"/>
      <c r="HL341"/>
      <c r="HM341"/>
      <c r="HN341"/>
      <c r="HO341"/>
      <c r="HP341"/>
      <c r="HQ341"/>
      <c r="HR341"/>
      <c r="HS341"/>
      <c r="HT341"/>
      <c r="HU341"/>
      <c r="HV341"/>
      <c r="HW341"/>
      <c r="HX341"/>
      <c r="HY341"/>
      <c r="HZ341"/>
      <c r="IA341"/>
      <c r="IB341"/>
      <c r="IC341"/>
      <c r="ID341"/>
      <c r="IE341"/>
      <c r="IF341"/>
      <c r="IG341"/>
      <c r="IH341"/>
      <c r="II341"/>
      <c r="IJ341"/>
      <c r="IK341"/>
      <c r="IL341"/>
      <c r="IM341"/>
      <c r="IN341"/>
      <c r="IO341"/>
      <c r="IP341"/>
      <c r="IQ341"/>
      <c r="IR341"/>
      <c r="IS341"/>
      <c r="IT341"/>
      <c r="IU341"/>
      <c r="IV341"/>
    </row>
    <row r="342" spans="1:256" ht="26.25" x14ac:dyDescent="0.4">
      <c r="A342" s="107"/>
      <c r="B342" s="103" t="s">
        <v>80</v>
      </c>
      <c r="C342" s="108"/>
      <c r="D342" s="102"/>
      <c r="E342" s="129">
        <v>5</v>
      </c>
      <c r="F342" s="129">
        <v>4</v>
      </c>
      <c r="G342" s="129">
        <f t="shared" si="45"/>
        <v>5</v>
      </c>
      <c r="H342" s="129">
        <f>F342</f>
        <v>4</v>
      </c>
      <c r="I342" s="101"/>
      <c r="J342" s="104"/>
      <c r="K342" s="101"/>
      <c r="L342" s="104"/>
      <c r="M342" s="101"/>
      <c r="N342" s="104"/>
      <c r="O342" s="104"/>
      <c r="P342" s="104"/>
      <c r="Q342" s="101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  <c r="BM342"/>
      <c r="BN342"/>
      <c r="BO342"/>
      <c r="BP342"/>
      <c r="BQ342"/>
      <c r="BR342"/>
      <c r="BS342"/>
      <c r="BT342"/>
      <c r="BU342"/>
      <c r="BV342"/>
      <c r="BW342"/>
      <c r="BX342"/>
      <c r="BY342"/>
      <c r="BZ342"/>
      <c r="CA342"/>
      <c r="CB342"/>
      <c r="CC342"/>
      <c r="CD342"/>
      <c r="CE342"/>
      <c r="CF342"/>
      <c r="CG342"/>
      <c r="CH342"/>
      <c r="CI342"/>
      <c r="CJ342"/>
      <c r="CK342"/>
      <c r="CL342"/>
      <c r="CM342"/>
      <c r="CN342"/>
      <c r="CO342"/>
      <c r="CP342"/>
      <c r="CQ342"/>
      <c r="CR342"/>
      <c r="CS342"/>
      <c r="CT342"/>
      <c r="CU342"/>
      <c r="CV342"/>
      <c r="CW342"/>
      <c r="CX342"/>
      <c r="CY342"/>
      <c r="CZ342"/>
      <c r="DA342"/>
      <c r="DB342"/>
      <c r="DC342"/>
      <c r="DD342"/>
      <c r="DE342"/>
      <c r="DF342"/>
      <c r="DG342"/>
      <c r="DH342"/>
      <c r="DI342"/>
      <c r="DJ342"/>
      <c r="DK342"/>
      <c r="DL342"/>
      <c r="DM342"/>
      <c r="DN342"/>
      <c r="DO342"/>
      <c r="DP342"/>
      <c r="DQ342"/>
      <c r="DR342"/>
      <c r="DS342"/>
      <c r="DT342"/>
      <c r="DU342"/>
      <c r="DV342"/>
      <c r="DW342"/>
      <c r="DX342"/>
      <c r="DY342"/>
      <c r="DZ342"/>
      <c r="EA342"/>
      <c r="EB342"/>
      <c r="EC342"/>
      <c r="ED342"/>
      <c r="EE342"/>
      <c r="EF342"/>
      <c r="EG342"/>
      <c r="EH342"/>
      <c r="EI342"/>
      <c r="EJ342"/>
      <c r="EK342"/>
      <c r="EL342"/>
      <c r="EM342"/>
      <c r="EN342"/>
      <c r="EO342"/>
      <c r="EP342"/>
      <c r="EQ342"/>
      <c r="ER342"/>
      <c r="ES342"/>
      <c r="ET342"/>
      <c r="EU342"/>
      <c r="EV342"/>
      <c r="EW342"/>
      <c r="EX342"/>
      <c r="EY342"/>
      <c r="EZ342"/>
      <c r="FA342"/>
      <c r="FB342"/>
      <c r="FC342"/>
      <c r="FD342"/>
      <c r="FE342"/>
      <c r="FF342"/>
      <c r="FG342"/>
      <c r="FH342"/>
      <c r="FI342"/>
      <c r="FJ342"/>
      <c r="FK342"/>
      <c r="FL342"/>
      <c r="FM342"/>
      <c r="FN342"/>
      <c r="FO342"/>
      <c r="FP342"/>
      <c r="FQ342"/>
      <c r="FR342"/>
      <c r="FS342"/>
      <c r="FT342"/>
      <c r="FU342"/>
      <c r="FV342"/>
      <c r="FW342"/>
      <c r="FX342"/>
      <c r="FY342"/>
      <c r="FZ342"/>
      <c r="GA342"/>
      <c r="GB342"/>
      <c r="GC342"/>
      <c r="GD342"/>
      <c r="GE342"/>
      <c r="GF342"/>
      <c r="GG342"/>
      <c r="GH342"/>
      <c r="GI342"/>
      <c r="GJ342"/>
      <c r="GK342"/>
      <c r="GL342"/>
      <c r="GM342"/>
      <c r="GN342"/>
      <c r="GO342"/>
      <c r="GP342"/>
      <c r="GQ342"/>
      <c r="GR342"/>
      <c r="GS342"/>
      <c r="GT342"/>
      <c r="GU342"/>
      <c r="GV342"/>
      <c r="GW342"/>
      <c r="GX342"/>
      <c r="GY342"/>
      <c r="GZ342"/>
      <c r="HA342"/>
      <c r="HB342"/>
      <c r="HC342"/>
      <c r="HD342"/>
      <c r="HE342"/>
      <c r="HF342"/>
      <c r="HG342"/>
      <c r="HH342"/>
      <c r="HI342"/>
      <c r="HJ342"/>
      <c r="HK342"/>
      <c r="HL342"/>
      <c r="HM342"/>
      <c r="HN342"/>
      <c r="HO342"/>
      <c r="HP342"/>
      <c r="HQ342"/>
      <c r="HR342"/>
      <c r="HS342"/>
      <c r="HT342"/>
      <c r="HU342"/>
      <c r="HV342"/>
      <c r="HW342"/>
      <c r="HX342"/>
      <c r="HY342"/>
      <c r="HZ342"/>
      <c r="IA342"/>
      <c r="IB342"/>
      <c r="IC342"/>
      <c r="ID342"/>
      <c r="IE342"/>
      <c r="IF342"/>
      <c r="IG342"/>
      <c r="IH342"/>
      <c r="II342"/>
      <c r="IJ342"/>
      <c r="IK342"/>
      <c r="IL342"/>
      <c r="IM342"/>
      <c r="IN342"/>
      <c r="IO342"/>
      <c r="IP342"/>
      <c r="IQ342"/>
      <c r="IR342"/>
      <c r="IS342"/>
      <c r="IT342"/>
      <c r="IU342"/>
      <c r="IV342"/>
    </row>
    <row r="343" spans="1:256" ht="27" thickBot="1" x14ac:dyDescent="0.45">
      <c r="A343" s="23" t="s">
        <v>201</v>
      </c>
      <c r="B343" s="38"/>
      <c r="C343" s="38"/>
      <c r="D343" s="39" t="s">
        <v>92</v>
      </c>
      <c r="E343" s="47">
        <v>285</v>
      </c>
      <c r="F343" s="91">
        <v>285</v>
      </c>
      <c r="G343" s="91">
        <v>200</v>
      </c>
      <c r="H343" s="91">
        <v>200</v>
      </c>
      <c r="I343" s="27">
        <v>0.8</v>
      </c>
      <c r="J343" s="67">
        <v>0.8</v>
      </c>
      <c r="K343" s="36">
        <v>0.8</v>
      </c>
      <c r="L343" s="27">
        <v>0.8</v>
      </c>
      <c r="M343" s="36">
        <v>14.7</v>
      </c>
      <c r="N343" s="27">
        <v>14.7</v>
      </c>
      <c r="O343" s="36">
        <v>94</v>
      </c>
      <c r="P343" s="27">
        <v>94</v>
      </c>
      <c r="Q343" s="101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  <c r="BM343"/>
      <c r="BN343"/>
      <c r="BO343"/>
      <c r="BP343"/>
      <c r="BQ343"/>
      <c r="BR343"/>
      <c r="BS343"/>
      <c r="BT343"/>
      <c r="BU343"/>
      <c r="BV343"/>
      <c r="BW343"/>
      <c r="BX343"/>
      <c r="BY343"/>
      <c r="BZ343"/>
      <c r="CA343"/>
      <c r="CB343"/>
      <c r="CC343"/>
      <c r="CD343"/>
      <c r="CE343"/>
      <c r="CF343"/>
      <c r="CG343"/>
      <c r="CH343"/>
      <c r="CI343"/>
      <c r="CJ343"/>
      <c r="CK343"/>
      <c r="CL343"/>
      <c r="CM343"/>
      <c r="CN343"/>
      <c r="CO343"/>
      <c r="CP343"/>
      <c r="CQ343"/>
      <c r="CR343"/>
      <c r="CS343"/>
      <c r="CT343"/>
      <c r="CU343"/>
      <c r="CV343"/>
      <c r="CW343"/>
      <c r="CX343"/>
      <c r="CY343"/>
      <c r="CZ343"/>
      <c r="DA343"/>
      <c r="DB343"/>
      <c r="DC343"/>
      <c r="DD343"/>
      <c r="DE343"/>
      <c r="DF343"/>
      <c r="DG343"/>
      <c r="DH343"/>
      <c r="DI343"/>
      <c r="DJ343"/>
      <c r="DK343"/>
      <c r="DL343"/>
      <c r="DM343"/>
      <c r="DN343"/>
      <c r="DO343"/>
      <c r="DP343"/>
      <c r="DQ343"/>
      <c r="DR343"/>
      <c r="DS343"/>
      <c r="DT343"/>
      <c r="DU343"/>
      <c r="DV343"/>
      <c r="DW343"/>
      <c r="DX343"/>
      <c r="DY343"/>
      <c r="DZ343"/>
      <c r="EA343"/>
      <c r="EB343"/>
      <c r="EC343"/>
      <c r="ED343"/>
      <c r="EE343"/>
      <c r="EF343"/>
      <c r="EG343"/>
      <c r="EH343"/>
      <c r="EI343"/>
      <c r="EJ343"/>
      <c r="EK343"/>
      <c r="EL343"/>
      <c r="EM343"/>
      <c r="EN343"/>
      <c r="EO343"/>
      <c r="EP343"/>
      <c r="EQ343"/>
      <c r="ER343"/>
      <c r="ES343"/>
      <c r="ET343"/>
      <c r="EU343"/>
      <c r="EV343"/>
      <c r="EW343"/>
      <c r="EX343"/>
      <c r="EY343"/>
      <c r="EZ343"/>
      <c r="FA343"/>
      <c r="FB343"/>
      <c r="FC343"/>
      <c r="FD343"/>
      <c r="FE343"/>
      <c r="FF343"/>
      <c r="FG343"/>
      <c r="FH343"/>
      <c r="FI343"/>
      <c r="FJ343"/>
      <c r="FK343"/>
      <c r="FL343"/>
      <c r="FM343"/>
      <c r="FN343"/>
      <c r="FO343"/>
      <c r="FP343"/>
      <c r="FQ343"/>
      <c r="FR343"/>
      <c r="FS343"/>
      <c r="FT343"/>
      <c r="FU343"/>
      <c r="FV343"/>
      <c r="FW343"/>
      <c r="FX343"/>
      <c r="FY343"/>
      <c r="FZ343"/>
      <c r="GA343"/>
      <c r="GB343"/>
      <c r="GC343"/>
      <c r="GD343"/>
      <c r="GE343"/>
      <c r="GF343"/>
      <c r="GG343"/>
      <c r="GH343"/>
      <c r="GI343"/>
      <c r="GJ343"/>
      <c r="GK343"/>
      <c r="GL343"/>
      <c r="GM343"/>
      <c r="GN343"/>
      <c r="GO343"/>
      <c r="GP343"/>
      <c r="GQ343"/>
      <c r="GR343"/>
      <c r="GS343"/>
      <c r="GT343"/>
      <c r="GU343"/>
      <c r="GV343"/>
      <c r="GW343"/>
      <c r="GX343"/>
      <c r="GY343"/>
      <c r="GZ343"/>
      <c r="HA343"/>
      <c r="HB343"/>
      <c r="HC343"/>
      <c r="HD343"/>
      <c r="HE343"/>
      <c r="HF343"/>
      <c r="HG343"/>
      <c r="HH343"/>
      <c r="HI343"/>
      <c r="HJ343"/>
      <c r="HK343"/>
      <c r="HL343"/>
      <c r="HM343"/>
      <c r="HN343"/>
      <c r="HO343"/>
      <c r="HP343"/>
      <c r="HQ343"/>
      <c r="HR343"/>
      <c r="HS343"/>
      <c r="HT343"/>
      <c r="HU343"/>
      <c r="HV343"/>
      <c r="HW343"/>
      <c r="HX343"/>
      <c r="HY343"/>
      <c r="HZ343"/>
      <c r="IA343"/>
      <c r="IB343"/>
      <c r="IC343"/>
      <c r="ID343"/>
      <c r="IE343"/>
      <c r="IF343"/>
      <c r="IG343"/>
      <c r="IH343"/>
      <c r="II343"/>
      <c r="IJ343"/>
      <c r="IK343"/>
      <c r="IL343"/>
      <c r="IM343"/>
      <c r="IN343"/>
      <c r="IO343"/>
      <c r="IP343"/>
      <c r="IQ343"/>
      <c r="IR343"/>
      <c r="IS343"/>
      <c r="IT343"/>
      <c r="IU343"/>
      <c r="IV343"/>
    </row>
    <row r="344" spans="1:256" ht="27" thickBot="1" x14ac:dyDescent="0.45">
      <c r="A344" s="23" t="s">
        <v>25</v>
      </c>
      <c r="B344" s="24"/>
      <c r="C344" s="24"/>
      <c r="D344" s="256" t="s">
        <v>139</v>
      </c>
      <c r="E344" s="91">
        <v>32</v>
      </c>
      <c r="F344" s="91">
        <v>24</v>
      </c>
      <c r="G344" s="91">
        <f t="shared" ref="G344" si="46">E344</f>
        <v>32</v>
      </c>
      <c r="H344" s="91">
        <f>F344</f>
        <v>24</v>
      </c>
      <c r="I344" s="54">
        <v>2.4300000000000002</v>
      </c>
      <c r="J344" s="54">
        <v>1.86</v>
      </c>
      <c r="K344" s="54">
        <v>0.3</v>
      </c>
      <c r="L344" s="54">
        <v>0.23</v>
      </c>
      <c r="M344" s="54">
        <v>14.64</v>
      </c>
      <c r="N344" s="54">
        <v>11.22</v>
      </c>
      <c r="O344" s="54">
        <v>72.599999999999994</v>
      </c>
      <c r="P344" s="54">
        <v>55.66</v>
      </c>
    </row>
    <row r="345" spans="1:256" ht="27" thickBot="1" x14ac:dyDescent="0.45">
      <c r="A345" s="69" t="s">
        <v>27</v>
      </c>
      <c r="B345" s="70"/>
      <c r="C345" s="70"/>
      <c r="D345" s="13"/>
      <c r="E345" s="13"/>
      <c r="F345" s="13"/>
      <c r="G345" s="13"/>
      <c r="H345" s="13"/>
      <c r="I345" s="276">
        <f t="shared" ref="I345:P345" si="47">SUM(I326:I344)</f>
        <v>11.129999999999999</v>
      </c>
      <c r="J345" s="276">
        <f t="shared" si="47"/>
        <v>9.5299999999999994</v>
      </c>
      <c r="K345" s="276">
        <f t="shared" si="47"/>
        <v>14.620000000000003</v>
      </c>
      <c r="L345" s="276">
        <f t="shared" si="47"/>
        <v>11.31</v>
      </c>
      <c r="M345" s="276">
        <f t="shared" si="47"/>
        <v>54.069999999999993</v>
      </c>
      <c r="N345" s="276">
        <f t="shared" si="47"/>
        <v>45.239999999999995</v>
      </c>
      <c r="O345" s="276">
        <f t="shared" si="47"/>
        <v>431.94999999999993</v>
      </c>
      <c r="P345" s="276">
        <f t="shared" si="47"/>
        <v>356.62</v>
      </c>
    </row>
    <row r="346" spans="1:256" ht="27" thickBot="1" x14ac:dyDescent="0.45">
      <c r="A346" s="147" t="s">
        <v>46</v>
      </c>
      <c r="B346" s="148"/>
      <c r="C346" s="90"/>
      <c r="D346" s="197"/>
      <c r="E346" s="198"/>
      <c r="F346" s="109"/>
      <c r="G346" s="109"/>
      <c r="H346" s="92"/>
      <c r="I346" s="112">
        <f>SUM(I345,I325,I281,I274)</f>
        <v>30.018999999999998</v>
      </c>
      <c r="J346" s="112">
        <f t="shared" ref="J346:P346" si="48">SUM(J345+J325+J281+J274)</f>
        <v>24.81</v>
      </c>
      <c r="K346" s="112">
        <f t="shared" si="48"/>
        <v>35.870000000000005</v>
      </c>
      <c r="L346" s="112">
        <f t="shared" si="48"/>
        <v>29.3</v>
      </c>
      <c r="M346" s="112">
        <f t="shared" si="48"/>
        <v>180.96999999999997</v>
      </c>
      <c r="N346" s="112">
        <f t="shared" si="48"/>
        <v>153.72999999999999</v>
      </c>
      <c r="O346" s="112">
        <f t="shared" si="48"/>
        <v>1089.04</v>
      </c>
      <c r="P346" s="61">
        <f t="shared" si="48"/>
        <v>902.90000000000009</v>
      </c>
    </row>
    <row r="347" spans="1:256" ht="26.25" x14ac:dyDescent="0.4">
      <c r="A347" s="62"/>
      <c r="B347" s="62"/>
      <c r="C347" s="24"/>
      <c r="D347" s="118"/>
      <c r="E347" s="119"/>
      <c r="F347" s="47"/>
      <c r="G347" s="47"/>
      <c r="H347" s="47"/>
      <c r="I347" s="120"/>
      <c r="J347" s="120"/>
      <c r="K347" s="120"/>
      <c r="L347" s="120"/>
      <c r="M347" s="120"/>
      <c r="N347" s="120"/>
      <c r="O347" s="120"/>
      <c r="P347" s="120"/>
    </row>
    <row r="348" spans="1:256" ht="27" thickBot="1" x14ac:dyDescent="0.45">
      <c r="A348" s="6" t="s">
        <v>64</v>
      </c>
      <c r="B348" s="2"/>
      <c r="C348" s="2"/>
      <c r="D348" s="2"/>
      <c r="E348" s="199"/>
      <c r="F348" s="199"/>
      <c r="G348" s="199"/>
      <c r="H348" s="199"/>
      <c r="I348" s="2"/>
      <c r="J348" s="2"/>
      <c r="K348" s="2"/>
      <c r="L348" s="2"/>
      <c r="M348" s="2"/>
      <c r="N348" s="2"/>
      <c r="O348" s="2"/>
      <c r="P348" s="30"/>
    </row>
    <row r="349" spans="1:256" ht="52.5" customHeight="1" x14ac:dyDescent="0.4">
      <c r="A349" s="453" t="s">
        <v>0</v>
      </c>
      <c r="B349" s="454"/>
      <c r="C349" s="455"/>
      <c r="D349" s="7" t="s">
        <v>1</v>
      </c>
      <c r="E349" s="468" t="s">
        <v>2</v>
      </c>
      <c r="F349" s="469"/>
      <c r="G349" s="468" t="s">
        <v>2</v>
      </c>
      <c r="H349" s="469"/>
      <c r="I349" s="471" t="s">
        <v>3</v>
      </c>
      <c r="J349" s="472"/>
      <c r="K349" s="472"/>
      <c r="L349" s="472"/>
      <c r="M349" s="472"/>
      <c r="N349" s="473"/>
      <c r="O349" s="447" t="s">
        <v>4</v>
      </c>
      <c r="P349" s="448"/>
      <c r="Q349" s="2"/>
    </row>
    <row r="350" spans="1:256" ht="27" thickBot="1" x14ac:dyDescent="0.45">
      <c r="A350" s="456"/>
      <c r="B350" s="457"/>
      <c r="C350" s="458"/>
      <c r="D350" s="46" t="s">
        <v>5</v>
      </c>
      <c r="E350" s="449" t="s">
        <v>6</v>
      </c>
      <c r="F350" s="450"/>
      <c r="G350" s="449" t="s">
        <v>6</v>
      </c>
      <c r="H350" s="450"/>
      <c r="I350" s="474"/>
      <c r="J350" s="475"/>
      <c r="K350" s="475"/>
      <c r="L350" s="475"/>
      <c r="M350" s="475"/>
      <c r="N350" s="476"/>
      <c r="O350" s="477" t="s">
        <v>7</v>
      </c>
      <c r="P350" s="478"/>
      <c r="Q350" s="2"/>
    </row>
    <row r="351" spans="1:256" ht="27" thickBot="1" x14ac:dyDescent="0.45">
      <c r="A351" s="456"/>
      <c r="B351" s="457"/>
      <c r="C351" s="458"/>
      <c r="D351" s="462"/>
      <c r="E351" s="466" t="s">
        <v>8</v>
      </c>
      <c r="F351" s="467"/>
      <c r="G351" s="466" t="s">
        <v>9</v>
      </c>
      <c r="H351" s="467"/>
      <c r="I351" s="451" t="s">
        <v>10</v>
      </c>
      <c r="J351" s="452"/>
      <c r="K351" s="451" t="s">
        <v>11</v>
      </c>
      <c r="L351" s="452"/>
      <c r="M351" s="451" t="s">
        <v>12</v>
      </c>
      <c r="N351" s="452"/>
      <c r="O351" s="479" t="s">
        <v>13</v>
      </c>
      <c r="P351" s="480"/>
      <c r="Q351" s="2"/>
    </row>
    <row r="352" spans="1:256" ht="27" thickBot="1" x14ac:dyDescent="0.45">
      <c r="A352" s="459"/>
      <c r="B352" s="460"/>
      <c r="C352" s="461"/>
      <c r="D352" s="463"/>
      <c r="E352" s="150" t="s">
        <v>58</v>
      </c>
      <c r="F352" s="151" t="s">
        <v>59</v>
      </c>
      <c r="G352" s="152" t="s">
        <v>58</v>
      </c>
      <c r="H352" s="151" t="s">
        <v>59</v>
      </c>
      <c r="I352" s="12" t="s">
        <v>58</v>
      </c>
      <c r="J352" s="13" t="s">
        <v>59</v>
      </c>
      <c r="K352" s="12" t="s">
        <v>58</v>
      </c>
      <c r="L352" s="13" t="s">
        <v>59</v>
      </c>
      <c r="M352" s="12" t="s">
        <v>58</v>
      </c>
      <c r="N352" s="13" t="s">
        <v>59</v>
      </c>
      <c r="O352" s="12" t="s">
        <v>58</v>
      </c>
      <c r="P352" s="13" t="s">
        <v>59</v>
      </c>
      <c r="Q352" s="2"/>
    </row>
    <row r="353" spans="1:256" ht="26.25" x14ac:dyDescent="0.4">
      <c r="A353" s="14"/>
      <c r="B353" s="15" t="s">
        <v>14</v>
      </c>
      <c r="C353" s="16"/>
      <c r="D353" s="7"/>
      <c r="E353" s="17"/>
      <c r="F353" s="17"/>
      <c r="G353" s="17"/>
      <c r="H353" s="19"/>
      <c r="I353" s="153"/>
      <c r="J353" s="153"/>
      <c r="K353" s="19"/>
      <c r="L353" s="20"/>
      <c r="M353" s="19"/>
      <c r="N353" s="154"/>
      <c r="O353" s="155"/>
      <c r="P353" s="200"/>
    </row>
    <row r="354" spans="1:256" ht="26.25" x14ac:dyDescent="0.4">
      <c r="A354" s="250" t="s">
        <v>229</v>
      </c>
      <c r="B354" s="251"/>
      <c r="C354" s="251"/>
      <c r="D354" s="253" t="s">
        <v>266</v>
      </c>
      <c r="E354" s="253"/>
      <c r="F354" s="253"/>
      <c r="G354" s="253"/>
      <c r="H354" s="253"/>
      <c r="I354" s="257">
        <v>23.38</v>
      </c>
      <c r="J354" s="253">
        <v>16.559999999999999</v>
      </c>
      <c r="K354" s="257">
        <v>9.69</v>
      </c>
      <c r="L354" s="253">
        <v>6.86</v>
      </c>
      <c r="M354" s="257">
        <v>23.28</v>
      </c>
      <c r="N354" s="253">
        <v>16.489999999999998</v>
      </c>
      <c r="O354" s="258">
        <v>273.77999999999997</v>
      </c>
      <c r="P354" s="259">
        <v>193.93</v>
      </c>
    </row>
    <row r="355" spans="1:256" ht="26.25" x14ac:dyDescent="0.4">
      <c r="A355" s="250"/>
      <c r="B355" s="251" t="s">
        <v>42</v>
      </c>
      <c r="C355" s="251"/>
      <c r="D355" s="260"/>
      <c r="E355" s="261">
        <v>132</v>
      </c>
      <c r="F355" s="253">
        <v>95</v>
      </c>
      <c r="G355" s="253">
        <v>131</v>
      </c>
      <c r="H355" s="253">
        <v>94</v>
      </c>
      <c r="I355" s="257"/>
      <c r="J355" s="253"/>
      <c r="K355" s="257"/>
      <c r="L355" s="253"/>
      <c r="M355" s="257"/>
      <c r="N355" s="253"/>
      <c r="O355" s="262"/>
      <c r="P355" s="263"/>
    </row>
    <row r="356" spans="1:256" ht="26.25" x14ac:dyDescent="0.4">
      <c r="A356" s="250"/>
      <c r="B356" s="251" t="s">
        <v>16</v>
      </c>
      <c r="C356" s="251"/>
      <c r="D356" s="260"/>
      <c r="E356" s="261">
        <v>9</v>
      </c>
      <c r="F356" s="253">
        <v>6</v>
      </c>
      <c r="G356" s="253">
        <f>E356</f>
        <v>9</v>
      </c>
      <c r="H356" s="253">
        <f>F356</f>
        <v>6</v>
      </c>
      <c r="I356" s="257"/>
      <c r="J356" s="253"/>
      <c r="K356" s="257"/>
      <c r="L356" s="253"/>
      <c r="M356" s="257"/>
      <c r="N356" s="253"/>
      <c r="O356" s="262"/>
      <c r="P356" s="263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  <c r="BM356"/>
      <c r="BN356"/>
      <c r="BO356"/>
      <c r="BP356"/>
      <c r="BQ356"/>
      <c r="BR356"/>
      <c r="BS356"/>
      <c r="BT356"/>
      <c r="BU356"/>
      <c r="BV356"/>
      <c r="BW356"/>
      <c r="BX356"/>
      <c r="BY356"/>
      <c r="BZ356"/>
      <c r="CA356"/>
      <c r="CB356"/>
      <c r="CC356"/>
      <c r="CD356"/>
      <c r="CE356"/>
      <c r="CF356"/>
      <c r="CG356"/>
      <c r="CH356"/>
      <c r="CI356"/>
      <c r="CJ356"/>
      <c r="CK356"/>
      <c r="CL356"/>
      <c r="CM356"/>
      <c r="CN356"/>
      <c r="CO356"/>
      <c r="CP356"/>
      <c r="CQ356"/>
      <c r="CR356"/>
      <c r="CS356"/>
      <c r="CT356"/>
      <c r="CU356"/>
      <c r="CV356"/>
      <c r="CW356"/>
      <c r="CX356"/>
      <c r="CY356"/>
      <c r="CZ356"/>
      <c r="DA356"/>
      <c r="DB356"/>
      <c r="DC356"/>
      <c r="DD356"/>
      <c r="DE356"/>
      <c r="DF356"/>
      <c r="DG356"/>
      <c r="DH356"/>
      <c r="DI356"/>
      <c r="DJ356"/>
      <c r="DK356"/>
      <c r="DL356"/>
      <c r="DM356"/>
      <c r="DN356"/>
      <c r="DO356"/>
      <c r="DP356"/>
      <c r="DQ356"/>
      <c r="DR356"/>
      <c r="DS356"/>
      <c r="DT356"/>
      <c r="DU356"/>
      <c r="DV356"/>
      <c r="DW356"/>
      <c r="DX356"/>
      <c r="DY356"/>
      <c r="DZ356"/>
      <c r="EA356"/>
      <c r="EB356"/>
      <c r="EC356"/>
      <c r="ED356"/>
      <c r="EE356"/>
      <c r="EF356"/>
      <c r="EG356"/>
      <c r="EH356"/>
      <c r="EI356"/>
      <c r="EJ356"/>
      <c r="EK356"/>
      <c r="EL356"/>
      <c r="EM356"/>
      <c r="EN356"/>
      <c r="EO356"/>
      <c r="EP356"/>
      <c r="EQ356"/>
      <c r="ER356"/>
      <c r="ES356"/>
      <c r="ET356"/>
      <c r="EU356"/>
      <c r="EV356"/>
      <c r="EW356"/>
      <c r="EX356"/>
      <c r="EY356"/>
      <c r="EZ356"/>
      <c r="FA356"/>
      <c r="FB356"/>
      <c r="FC356"/>
      <c r="FD356"/>
      <c r="FE356"/>
      <c r="FF356"/>
      <c r="FG356"/>
      <c r="FH356"/>
      <c r="FI356"/>
      <c r="FJ356"/>
      <c r="FK356"/>
      <c r="FL356"/>
      <c r="FM356"/>
      <c r="FN356"/>
      <c r="FO356"/>
      <c r="FP356"/>
      <c r="FQ356"/>
      <c r="FR356"/>
      <c r="FS356"/>
      <c r="FT356"/>
      <c r="FU356"/>
      <c r="FV356"/>
      <c r="FW356"/>
      <c r="FX356"/>
      <c r="FY356"/>
      <c r="FZ356"/>
      <c r="GA356"/>
      <c r="GB356"/>
      <c r="GC356"/>
      <c r="GD356"/>
      <c r="GE356"/>
      <c r="GF356"/>
      <c r="GG356"/>
      <c r="GH356"/>
      <c r="GI356"/>
      <c r="GJ356"/>
      <c r="GK356"/>
      <c r="GL356"/>
      <c r="GM356"/>
      <c r="GN356"/>
      <c r="GO356"/>
      <c r="GP356"/>
      <c r="GQ356"/>
      <c r="GR356"/>
      <c r="GS356"/>
      <c r="GT356"/>
      <c r="GU356"/>
      <c r="GV356"/>
      <c r="GW356"/>
      <c r="GX356"/>
      <c r="GY356"/>
      <c r="GZ356"/>
      <c r="HA356"/>
      <c r="HB356"/>
      <c r="HC356"/>
      <c r="HD356"/>
      <c r="HE356"/>
      <c r="HF356"/>
      <c r="HG356"/>
      <c r="HH356"/>
      <c r="HI356"/>
      <c r="HJ356"/>
      <c r="HK356"/>
      <c r="HL356"/>
      <c r="HM356"/>
      <c r="HN356"/>
      <c r="HO356"/>
      <c r="HP356"/>
      <c r="HQ356"/>
      <c r="HR356"/>
      <c r="HS356"/>
      <c r="HT356"/>
      <c r="HU356"/>
      <c r="HV356"/>
      <c r="HW356"/>
      <c r="HX356"/>
      <c r="HY356"/>
      <c r="HZ356"/>
      <c r="IA356"/>
      <c r="IB356"/>
      <c r="IC356"/>
      <c r="ID356"/>
      <c r="IE356"/>
      <c r="IF356"/>
      <c r="IG356"/>
      <c r="IH356"/>
      <c r="II356"/>
      <c r="IJ356"/>
      <c r="IK356"/>
      <c r="IL356"/>
      <c r="IM356"/>
      <c r="IN356"/>
      <c r="IO356"/>
      <c r="IP356"/>
      <c r="IQ356"/>
      <c r="IR356"/>
      <c r="IS356"/>
      <c r="IT356"/>
      <c r="IU356"/>
      <c r="IV356"/>
    </row>
    <row r="357" spans="1:256" ht="26.25" x14ac:dyDescent="0.4">
      <c r="A357" s="250"/>
      <c r="B357" s="251" t="s">
        <v>17</v>
      </c>
      <c r="C357" s="251"/>
      <c r="D357" s="260"/>
      <c r="E357" s="261">
        <v>34</v>
      </c>
      <c r="F357" s="253">
        <v>24</v>
      </c>
      <c r="G357" s="253">
        <f>E357</f>
        <v>34</v>
      </c>
      <c r="H357" s="253">
        <f>F357</f>
        <v>24</v>
      </c>
      <c r="I357" s="257"/>
      <c r="J357" s="253"/>
      <c r="K357" s="257"/>
      <c r="L357" s="253"/>
      <c r="M357" s="257"/>
      <c r="N357" s="253"/>
      <c r="O357" s="262"/>
      <c r="P357" s="263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  <c r="BM357"/>
      <c r="BN357"/>
      <c r="BO357"/>
      <c r="BP357"/>
      <c r="BQ357"/>
      <c r="BR357"/>
      <c r="BS357"/>
      <c r="BT357"/>
      <c r="BU357"/>
      <c r="BV357"/>
      <c r="BW357"/>
      <c r="BX357"/>
      <c r="BY357"/>
      <c r="BZ357"/>
      <c r="CA357"/>
      <c r="CB357"/>
      <c r="CC357"/>
      <c r="CD357"/>
      <c r="CE357"/>
      <c r="CF357"/>
      <c r="CG357"/>
      <c r="CH357"/>
      <c r="CI357"/>
      <c r="CJ357"/>
      <c r="CK357"/>
      <c r="CL357"/>
      <c r="CM357"/>
      <c r="CN357"/>
      <c r="CO357"/>
      <c r="CP357"/>
      <c r="CQ357"/>
      <c r="CR357"/>
      <c r="CS357"/>
      <c r="CT357"/>
      <c r="CU357"/>
      <c r="CV357"/>
      <c r="CW357"/>
      <c r="CX357"/>
      <c r="CY357"/>
      <c r="CZ357"/>
      <c r="DA357"/>
      <c r="DB357"/>
      <c r="DC357"/>
      <c r="DD357"/>
      <c r="DE357"/>
      <c r="DF357"/>
      <c r="DG357"/>
      <c r="DH357"/>
      <c r="DI357"/>
      <c r="DJ357"/>
      <c r="DK357"/>
      <c r="DL357"/>
      <c r="DM357"/>
      <c r="DN357"/>
      <c r="DO357"/>
      <c r="DP357"/>
      <c r="DQ357"/>
      <c r="DR357"/>
      <c r="DS357"/>
      <c r="DT357"/>
      <c r="DU357"/>
      <c r="DV357"/>
      <c r="DW357"/>
      <c r="DX357"/>
      <c r="DY357"/>
      <c r="DZ357"/>
      <c r="EA357"/>
      <c r="EB357"/>
      <c r="EC357"/>
      <c r="ED357"/>
      <c r="EE357"/>
      <c r="EF357"/>
      <c r="EG357"/>
      <c r="EH357"/>
      <c r="EI357"/>
      <c r="EJ357"/>
      <c r="EK357"/>
      <c r="EL357"/>
      <c r="EM357"/>
      <c r="EN357"/>
      <c r="EO357"/>
      <c r="EP357"/>
      <c r="EQ357"/>
      <c r="ER357"/>
      <c r="ES357"/>
      <c r="ET357"/>
      <c r="EU357"/>
      <c r="EV357"/>
      <c r="EW357"/>
      <c r="EX357"/>
      <c r="EY357"/>
      <c r="EZ357"/>
      <c r="FA357"/>
      <c r="FB357"/>
      <c r="FC357"/>
      <c r="FD357"/>
      <c r="FE357"/>
      <c r="FF357"/>
      <c r="FG357"/>
      <c r="FH357"/>
      <c r="FI357"/>
      <c r="FJ357"/>
      <c r="FK357"/>
      <c r="FL357"/>
      <c r="FM357"/>
      <c r="FN357"/>
      <c r="FO357"/>
      <c r="FP357"/>
      <c r="FQ357"/>
      <c r="FR357"/>
      <c r="FS357"/>
      <c r="FT357"/>
      <c r="FU357"/>
      <c r="FV357"/>
      <c r="FW357"/>
      <c r="FX357"/>
      <c r="FY357"/>
      <c r="FZ357"/>
      <c r="GA357"/>
      <c r="GB357"/>
      <c r="GC357"/>
      <c r="GD357"/>
      <c r="GE357"/>
      <c r="GF357"/>
      <c r="GG357"/>
      <c r="GH357"/>
      <c r="GI357"/>
      <c r="GJ357"/>
      <c r="GK357"/>
      <c r="GL357"/>
      <c r="GM357"/>
      <c r="GN357"/>
      <c r="GO357"/>
      <c r="GP357"/>
      <c r="GQ357"/>
      <c r="GR357"/>
      <c r="GS357"/>
      <c r="GT357"/>
      <c r="GU357"/>
      <c r="GV357"/>
      <c r="GW357"/>
      <c r="GX357"/>
      <c r="GY357"/>
      <c r="GZ357"/>
      <c r="HA357"/>
      <c r="HB357"/>
      <c r="HC357"/>
      <c r="HD357"/>
      <c r="HE357"/>
      <c r="HF357"/>
      <c r="HG357"/>
      <c r="HH357"/>
      <c r="HI357"/>
      <c r="HJ357"/>
      <c r="HK357"/>
      <c r="HL357"/>
      <c r="HM357"/>
      <c r="HN357"/>
      <c r="HO357"/>
      <c r="HP357"/>
      <c r="HQ357"/>
      <c r="HR357"/>
      <c r="HS357"/>
      <c r="HT357"/>
      <c r="HU357"/>
      <c r="HV357"/>
      <c r="HW357"/>
      <c r="HX357"/>
      <c r="HY357"/>
      <c r="HZ357"/>
      <c r="IA357"/>
      <c r="IB357"/>
      <c r="IC357"/>
      <c r="ID357"/>
      <c r="IE357"/>
      <c r="IF357"/>
      <c r="IG357"/>
      <c r="IH357"/>
      <c r="II357"/>
      <c r="IJ357"/>
      <c r="IK357"/>
      <c r="IL357"/>
      <c r="IM357"/>
      <c r="IN357"/>
      <c r="IO357"/>
      <c r="IP357"/>
      <c r="IQ357"/>
      <c r="IR357"/>
      <c r="IS357"/>
      <c r="IT357"/>
      <c r="IU357"/>
      <c r="IV357"/>
    </row>
    <row r="358" spans="1:256" ht="26.25" x14ac:dyDescent="0.4">
      <c r="A358" s="250"/>
      <c r="B358" s="251" t="s">
        <v>43</v>
      </c>
      <c r="C358" s="251"/>
      <c r="D358" s="260"/>
      <c r="E358" s="261">
        <v>3.6</v>
      </c>
      <c r="F358" s="253">
        <v>2.4</v>
      </c>
      <c r="G358" s="253">
        <v>3.6</v>
      </c>
      <c r="H358" s="253">
        <v>2.4</v>
      </c>
      <c r="I358" s="257"/>
      <c r="J358" s="253"/>
      <c r="K358" s="257"/>
      <c r="L358" s="253"/>
      <c r="M358" s="257"/>
      <c r="N358" s="253"/>
      <c r="O358" s="262"/>
      <c r="P358" s="263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  <c r="BM358"/>
      <c r="BN358"/>
      <c r="BO358"/>
      <c r="BP358"/>
      <c r="BQ358"/>
      <c r="BR358"/>
      <c r="BS358"/>
      <c r="BT358"/>
      <c r="BU358"/>
      <c r="BV358"/>
      <c r="BW358"/>
      <c r="BX358"/>
      <c r="BY358"/>
      <c r="BZ358"/>
      <c r="CA358"/>
      <c r="CB358"/>
      <c r="CC358"/>
      <c r="CD358"/>
      <c r="CE358"/>
      <c r="CF358"/>
      <c r="CG358"/>
      <c r="CH358"/>
      <c r="CI358"/>
      <c r="CJ358"/>
      <c r="CK358"/>
      <c r="CL358"/>
      <c r="CM358"/>
      <c r="CN358"/>
      <c r="CO358"/>
      <c r="CP358"/>
      <c r="CQ358"/>
      <c r="CR358"/>
      <c r="CS358"/>
      <c r="CT358"/>
      <c r="CU358"/>
      <c r="CV358"/>
      <c r="CW358"/>
      <c r="CX358"/>
      <c r="CY358"/>
      <c r="CZ358"/>
      <c r="DA358"/>
      <c r="DB358"/>
      <c r="DC358"/>
      <c r="DD358"/>
      <c r="DE358"/>
      <c r="DF358"/>
      <c r="DG358"/>
      <c r="DH358"/>
      <c r="DI358"/>
      <c r="DJ358"/>
      <c r="DK358"/>
      <c r="DL358"/>
      <c r="DM358"/>
      <c r="DN358"/>
      <c r="DO358"/>
      <c r="DP358"/>
      <c r="DQ358"/>
      <c r="DR358"/>
      <c r="DS358"/>
      <c r="DT358"/>
      <c r="DU358"/>
      <c r="DV358"/>
      <c r="DW358"/>
      <c r="DX358"/>
      <c r="DY358"/>
      <c r="DZ358"/>
      <c r="EA358"/>
      <c r="EB358"/>
      <c r="EC358"/>
      <c r="ED358"/>
      <c r="EE358"/>
      <c r="EF358"/>
      <c r="EG358"/>
      <c r="EH358"/>
      <c r="EI358"/>
      <c r="EJ358"/>
      <c r="EK358"/>
      <c r="EL358"/>
      <c r="EM358"/>
      <c r="EN358"/>
      <c r="EO358"/>
      <c r="EP358"/>
      <c r="EQ358"/>
      <c r="ER358"/>
      <c r="ES358"/>
      <c r="ET358"/>
      <c r="EU358"/>
      <c r="EV358"/>
      <c r="EW358"/>
      <c r="EX358"/>
      <c r="EY358"/>
      <c r="EZ358"/>
      <c r="FA358"/>
      <c r="FB358"/>
      <c r="FC358"/>
      <c r="FD358"/>
      <c r="FE358"/>
      <c r="FF358"/>
      <c r="FG358"/>
      <c r="FH358"/>
      <c r="FI358"/>
      <c r="FJ358"/>
      <c r="FK358"/>
      <c r="FL358"/>
      <c r="FM358"/>
      <c r="FN358"/>
      <c r="FO358"/>
      <c r="FP358"/>
      <c r="FQ358"/>
      <c r="FR358"/>
      <c r="FS358"/>
      <c r="FT358"/>
      <c r="FU358"/>
      <c r="FV358"/>
      <c r="FW358"/>
      <c r="FX358"/>
      <c r="FY358"/>
      <c r="FZ358"/>
      <c r="GA358"/>
      <c r="GB358"/>
      <c r="GC358"/>
      <c r="GD358"/>
      <c r="GE358"/>
      <c r="GF358"/>
      <c r="GG358"/>
      <c r="GH358"/>
      <c r="GI358"/>
      <c r="GJ358"/>
      <c r="GK358"/>
      <c r="GL358"/>
      <c r="GM358"/>
      <c r="GN358"/>
      <c r="GO358"/>
      <c r="GP358"/>
      <c r="GQ358"/>
      <c r="GR358"/>
      <c r="GS358"/>
      <c r="GT358"/>
      <c r="GU358"/>
      <c r="GV358"/>
      <c r="GW358"/>
      <c r="GX358"/>
      <c r="GY358"/>
      <c r="GZ358"/>
      <c r="HA358"/>
      <c r="HB358"/>
      <c r="HC358"/>
      <c r="HD358"/>
      <c r="HE358"/>
      <c r="HF358"/>
      <c r="HG358"/>
      <c r="HH358"/>
      <c r="HI358"/>
      <c r="HJ358"/>
      <c r="HK358"/>
      <c r="HL358"/>
      <c r="HM358"/>
      <c r="HN358"/>
      <c r="HO358"/>
      <c r="HP358"/>
      <c r="HQ358"/>
      <c r="HR358"/>
      <c r="HS358"/>
      <c r="HT358"/>
      <c r="HU358"/>
      <c r="HV358"/>
      <c r="HW358"/>
      <c r="HX358"/>
      <c r="HY358"/>
      <c r="HZ358"/>
      <c r="IA358"/>
      <c r="IB358"/>
      <c r="IC358"/>
      <c r="ID358"/>
      <c r="IE358"/>
      <c r="IF358"/>
      <c r="IG358"/>
      <c r="IH358"/>
      <c r="II358"/>
      <c r="IJ358"/>
      <c r="IK358"/>
      <c r="IL358"/>
      <c r="IM358"/>
      <c r="IN358"/>
      <c r="IO358"/>
      <c r="IP358"/>
      <c r="IQ358"/>
      <c r="IR358"/>
      <c r="IS358"/>
      <c r="IT358"/>
      <c r="IU358"/>
      <c r="IV358"/>
    </row>
    <row r="359" spans="1:256" ht="26.25" x14ac:dyDescent="0.4">
      <c r="A359" s="250"/>
      <c r="B359" s="251" t="s">
        <v>19</v>
      </c>
      <c r="C359" s="251"/>
      <c r="D359" s="260"/>
      <c r="E359" s="261">
        <v>9</v>
      </c>
      <c r="F359" s="253">
        <v>6</v>
      </c>
      <c r="G359" s="253">
        <f>E359</f>
        <v>9</v>
      </c>
      <c r="H359" s="253">
        <f>F359</f>
        <v>6</v>
      </c>
      <c r="I359" s="257"/>
      <c r="J359" s="253"/>
      <c r="K359" s="257"/>
      <c r="L359" s="253"/>
      <c r="M359" s="257"/>
      <c r="N359" s="253"/>
      <c r="O359" s="262"/>
      <c r="P359" s="263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  <c r="BM359"/>
      <c r="BN359"/>
      <c r="BO359"/>
      <c r="BP359"/>
      <c r="BQ359"/>
      <c r="BR359"/>
      <c r="BS359"/>
      <c r="BT359"/>
      <c r="BU359"/>
      <c r="BV359"/>
      <c r="BW359"/>
      <c r="BX359"/>
      <c r="BY359"/>
      <c r="BZ359"/>
      <c r="CA359"/>
      <c r="CB359"/>
      <c r="CC359"/>
      <c r="CD359"/>
      <c r="CE359"/>
      <c r="CF359"/>
      <c r="CG359"/>
      <c r="CH359"/>
      <c r="CI359"/>
      <c r="CJ359"/>
      <c r="CK359"/>
      <c r="CL359"/>
      <c r="CM359"/>
      <c r="CN359"/>
      <c r="CO359"/>
      <c r="CP359"/>
      <c r="CQ359"/>
      <c r="CR359"/>
      <c r="CS359"/>
      <c r="CT359"/>
      <c r="CU359"/>
      <c r="CV359"/>
      <c r="CW359"/>
      <c r="CX359"/>
      <c r="CY359"/>
      <c r="CZ359"/>
      <c r="DA359"/>
      <c r="DB359"/>
      <c r="DC359"/>
      <c r="DD359"/>
      <c r="DE359"/>
      <c r="DF359"/>
      <c r="DG359"/>
      <c r="DH359"/>
      <c r="DI359"/>
      <c r="DJ359"/>
      <c r="DK359"/>
      <c r="DL359"/>
      <c r="DM359"/>
      <c r="DN359"/>
      <c r="DO359"/>
      <c r="DP359"/>
      <c r="DQ359"/>
      <c r="DR359"/>
      <c r="DS359"/>
      <c r="DT359"/>
      <c r="DU359"/>
      <c r="DV359"/>
      <c r="DW359"/>
      <c r="DX359"/>
      <c r="DY359"/>
      <c r="DZ359"/>
      <c r="EA359"/>
      <c r="EB359"/>
      <c r="EC359"/>
      <c r="ED359"/>
      <c r="EE359"/>
      <c r="EF359"/>
      <c r="EG359"/>
      <c r="EH359"/>
      <c r="EI359"/>
      <c r="EJ359"/>
      <c r="EK359"/>
      <c r="EL359"/>
      <c r="EM359"/>
      <c r="EN359"/>
      <c r="EO359"/>
      <c r="EP359"/>
      <c r="EQ359"/>
      <c r="ER359"/>
      <c r="ES359"/>
      <c r="ET359"/>
      <c r="EU359"/>
      <c r="EV359"/>
      <c r="EW359"/>
      <c r="EX359"/>
      <c r="EY359"/>
      <c r="EZ359"/>
      <c r="FA359"/>
      <c r="FB359"/>
      <c r="FC359"/>
      <c r="FD359"/>
      <c r="FE359"/>
      <c r="FF359"/>
      <c r="FG359"/>
      <c r="FH359"/>
      <c r="FI359"/>
      <c r="FJ359"/>
      <c r="FK359"/>
      <c r="FL359"/>
      <c r="FM359"/>
      <c r="FN359"/>
      <c r="FO359"/>
      <c r="FP359"/>
      <c r="FQ359"/>
      <c r="FR359"/>
      <c r="FS359"/>
      <c r="FT359"/>
      <c r="FU359"/>
      <c r="FV359"/>
      <c r="FW359"/>
      <c r="FX359"/>
      <c r="FY359"/>
      <c r="FZ359"/>
      <c r="GA359"/>
      <c r="GB359"/>
      <c r="GC359"/>
      <c r="GD359"/>
      <c r="GE359"/>
      <c r="GF359"/>
      <c r="GG359"/>
      <c r="GH359"/>
      <c r="GI359"/>
      <c r="GJ359"/>
      <c r="GK359"/>
      <c r="GL359"/>
      <c r="GM359"/>
      <c r="GN359"/>
      <c r="GO359"/>
      <c r="GP359"/>
      <c r="GQ359"/>
      <c r="GR359"/>
      <c r="GS359"/>
      <c r="GT359"/>
      <c r="GU359"/>
      <c r="GV359"/>
      <c r="GW359"/>
      <c r="GX359"/>
      <c r="GY359"/>
      <c r="GZ359"/>
      <c r="HA359"/>
      <c r="HB359"/>
      <c r="HC359"/>
      <c r="HD359"/>
      <c r="HE359"/>
      <c r="HF359"/>
      <c r="HG359"/>
      <c r="HH359"/>
      <c r="HI359"/>
      <c r="HJ359"/>
      <c r="HK359"/>
      <c r="HL359"/>
      <c r="HM359"/>
      <c r="HN359"/>
      <c r="HO359"/>
      <c r="HP359"/>
      <c r="HQ359"/>
      <c r="HR359"/>
      <c r="HS359"/>
      <c r="HT359"/>
      <c r="HU359"/>
      <c r="HV359"/>
      <c r="HW359"/>
      <c r="HX359"/>
      <c r="HY359"/>
      <c r="HZ359"/>
      <c r="IA359"/>
      <c r="IB359"/>
      <c r="IC359"/>
      <c r="ID359"/>
      <c r="IE359"/>
      <c r="IF359"/>
      <c r="IG359"/>
      <c r="IH359"/>
      <c r="II359"/>
      <c r="IJ359"/>
      <c r="IK359"/>
      <c r="IL359"/>
      <c r="IM359"/>
      <c r="IN359"/>
      <c r="IO359"/>
      <c r="IP359"/>
      <c r="IQ359"/>
      <c r="IR359"/>
      <c r="IS359"/>
      <c r="IT359"/>
      <c r="IU359"/>
      <c r="IV359"/>
    </row>
    <row r="360" spans="1:256" ht="26.25" x14ac:dyDescent="0.4">
      <c r="A360" s="250"/>
      <c r="B360" s="251" t="s">
        <v>44</v>
      </c>
      <c r="C360" s="251"/>
      <c r="D360" s="260"/>
      <c r="E360" s="264">
        <v>5</v>
      </c>
      <c r="F360" s="253">
        <v>4</v>
      </c>
      <c r="G360" s="253">
        <f>E360</f>
        <v>5</v>
      </c>
      <c r="H360" s="265">
        <f>F360</f>
        <v>4</v>
      </c>
      <c r="I360" s="257"/>
      <c r="J360" s="253"/>
      <c r="K360" s="257"/>
      <c r="L360" s="253"/>
      <c r="M360" s="257"/>
      <c r="N360" s="253"/>
      <c r="O360" s="262"/>
      <c r="P360" s="263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  <c r="BM360"/>
      <c r="BN360"/>
      <c r="BO360"/>
      <c r="BP360"/>
      <c r="BQ360"/>
      <c r="BR360"/>
      <c r="BS360"/>
      <c r="BT360"/>
      <c r="BU360"/>
      <c r="BV360"/>
      <c r="BW360"/>
      <c r="BX360"/>
      <c r="BY360"/>
      <c r="BZ360"/>
      <c r="CA360"/>
      <c r="CB360"/>
      <c r="CC360"/>
      <c r="CD360"/>
      <c r="CE360"/>
      <c r="CF360"/>
      <c r="CG360"/>
      <c r="CH360"/>
      <c r="CI360"/>
      <c r="CJ360"/>
      <c r="CK360"/>
      <c r="CL360"/>
      <c r="CM360"/>
      <c r="CN360"/>
      <c r="CO360"/>
      <c r="CP360"/>
      <c r="CQ360"/>
      <c r="CR360"/>
      <c r="CS360"/>
      <c r="CT360"/>
      <c r="CU360"/>
      <c r="CV360"/>
      <c r="CW360"/>
      <c r="CX360"/>
      <c r="CY360"/>
      <c r="CZ360"/>
      <c r="DA360"/>
      <c r="DB360"/>
      <c r="DC360"/>
      <c r="DD360"/>
      <c r="DE360"/>
      <c r="DF360"/>
      <c r="DG360"/>
      <c r="DH360"/>
      <c r="DI360"/>
      <c r="DJ360"/>
      <c r="DK360"/>
      <c r="DL360"/>
      <c r="DM360"/>
      <c r="DN360"/>
      <c r="DO360"/>
      <c r="DP360"/>
      <c r="DQ360"/>
      <c r="DR360"/>
      <c r="DS360"/>
      <c r="DT360"/>
      <c r="DU360"/>
      <c r="DV360"/>
      <c r="DW360"/>
      <c r="DX360"/>
      <c r="DY360"/>
      <c r="DZ360"/>
      <c r="EA360"/>
      <c r="EB360"/>
      <c r="EC360"/>
      <c r="ED360"/>
      <c r="EE360"/>
      <c r="EF360"/>
      <c r="EG360"/>
      <c r="EH360"/>
      <c r="EI360"/>
      <c r="EJ360"/>
      <c r="EK360"/>
      <c r="EL360"/>
      <c r="EM360"/>
      <c r="EN360"/>
      <c r="EO360"/>
      <c r="EP360"/>
      <c r="EQ360"/>
      <c r="ER360"/>
      <c r="ES360"/>
      <c r="ET360"/>
      <c r="EU360"/>
      <c r="EV360"/>
      <c r="EW360"/>
      <c r="EX360"/>
      <c r="EY360"/>
      <c r="EZ360"/>
      <c r="FA360"/>
      <c r="FB360"/>
      <c r="FC360"/>
      <c r="FD360"/>
      <c r="FE360"/>
      <c r="FF360"/>
      <c r="FG360"/>
      <c r="FH360"/>
      <c r="FI360"/>
      <c r="FJ360"/>
      <c r="FK360"/>
      <c r="FL360"/>
      <c r="FM360"/>
      <c r="FN360"/>
      <c r="FO360"/>
      <c r="FP360"/>
      <c r="FQ360"/>
      <c r="FR360"/>
      <c r="FS360"/>
      <c r="FT360"/>
      <c r="FU360"/>
      <c r="FV360"/>
      <c r="FW360"/>
      <c r="FX360"/>
      <c r="FY360"/>
      <c r="FZ360"/>
      <c r="GA360"/>
      <c r="GB360"/>
      <c r="GC360"/>
      <c r="GD360"/>
      <c r="GE360"/>
      <c r="GF360"/>
      <c r="GG360"/>
      <c r="GH360"/>
      <c r="GI360"/>
      <c r="GJ360"/>
      <c r="GK360"/>
      <c r="GL360"/>
      <c r="GM360"/>
      <c r="GN360"/>
      <c r="GO360"/>
      <c r="GP360"/>
      <c r="GQ360"/>
      <c r="GR360"/>
      <c r="GS360"/>
      <c r="GT360"/>
      <c r="GU360"/>
      <c r="GV360"/>
      <c r="GW360"/>
      <c r="GX360"/>
      <c r="GY360"/>
      <c r="GZ360"/>
      <c r="HA360"/>
      <c r="HB360"/>
      <c r="HC360"/>
      <c r="HD360"/>
      <c r="HE360"/>
      <c r="HF360"/>
      <c r="HG360"/>
      <c r="HH360"/>
      <c r="HI360"/>
      <c r="HJ360"/>
      <c r="HK360"/>
      <c r="HL360"/>
      <c r="HM360"/>
      <c r="HN360"/>
      <c r="HO360"/>
      <c r="HP360"/>
      <c r="HQ360"/>
      <c r="HR360"/>
      <c r="HS360"/>
      <c r="HT360"/>
      <c r="HU360"/>
      <c r="HV360"/>
      <c r="HW360"/>
      <c r="HX360"/>
      <c r="HY360"/>
      <c r="HZ360"/>
      <c r="IA360"/>
      <c r="IB360"/>
      <c r="IC360"/>
      <c r="ID360"/>
      <c r="IE360"/>
      <c r="IF360"/>
      <c r="IG360"/>
      <c r="IH360"/>
      <c r="II360"/>
      <c r="IJ360"/>
      <c r="IK360"/>
      <c r="IL360"/>
      <c r="IM360"/>
      <c r="IN360"/>
      <c r="IO360"/>
      <c r="IP360"/>
      <c r="IQ360"/>
      <c r="IR360"/>
      <c r="IS360"/>
      <c r="IT360"/>
      <c r="IU360"/>
      <c r="IV360"/>
    </row>
    <row r="361" spans="1:256" ht="26.25" x14ac:dyDescent="0.4">
      <c r="A361" s="250"/>
      <c r="B361" s="251" t="s">
        <v>230</v>
      </c>
      <c r="C361" s="251"/>
      <c r="D361" s="260"/>
      <c r="E361" s="264">
        <v>5</v>
      </c>
      <c r="F361" s="253">
        <v>4</v>
      </c>
      <c r="G361" s="253">
        <f t="shared" ref="G361:G363" si="49">E361</f>
        <v>5</v>
      </c>
      <c r="H361" s="265">
        <f>F361</f>
        <v>4</v>
      </c>
      <c r="I361" s="257"/>
      <c r="J361" s="253"/>
      <c r="K361" s="257"/>
      <c r="L361" s="253"/>
      <c r="M361" s="257"/>
      <c r="N361" s="253"/>
      <c r="O361" s="262"/>
      <c r="P361" s="263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/>
      <c r="GJ361"/>
      <c r="GK361"/>
      <c r="GL361"/>
      <c r="GM361"/>
      <c r="GN361"/>
      <c r="GO361"/>
      <c r="GP361"/>
      <c r="GQ361"/>
      <c r="GR361"/>
      <c r="GS361"/>
      <c r="GT361"/>
      <c r="GU361"/>
      <c r="GV361"/>
      <c r="GW361"/>
      <c r="GX361"/>
      <c r="GY361"/>
      <c r="GZ361"/>
      <c r="HA361"/>
      <c r="HB361"/>
      <c r="HC361"/>
      <c r="HD361"/>
      <c r="HE361"/>
      <c r="HF361"/>
      <c r="HG361"/>
      <c r="HH361"/>
      <c r="HI361"/>
      <c r="HJ361"/>
      <c r="HK361"/>
      <c r="HL361"/>
      <c r="HM361"/>
      <c r="HN361"/>
      <c r="HO361"/>
      <c r="HP361"/>
      <c r="HQ361"/>
      <c r="HR361"/>
      <c r="HS361"/>
      <c r="HT361"/>
      <c r="HU361"/>
      <c r="HV361"/>
      <c r="HW361"/>
      <c r="HX361"/>
      <c r="HY361"/>
      <c r="HZ361"/>
      <c r="IA361"/>
      <c r="IB361"/>
      <c r="IC361"/>
      <c r="ID361"/>
      <c r="IE361"/>
      <c r="IF361"/>
      <c r="IG361"/>
      <c r="IH361"/>
      <c r="II361"/>
      <c r="IJ361"/>
      <c r="IK361"/>
      <c r="IL361"/>
      <c r="IM361"/>
      <c r="IN361"/>
      <c r="IO361"/>
      <c r="IP361"/>
      <c r="IQ361"/>
      <c r="IR361"/>
      <c r="IS361"/>
      <c r="IT361"/>
      <c r="IU361"/>
      <c r="IV361"/>
    </row>
    <row r="362" spans="1:256" ht="26.25" x14ac:dyDescent="0.4">
      <c r="A362" s="250"/>
      <c r="B362" s="251" t="s">
        <v>21</v>
      </c>
      <c r="C362" s="251"/>
      <c r="D362" s="260" t="s">
        <v>29</v>
      </c>
      <c r="E362" s="264">
        <v>4.2</v>
      </c>
      <c r="F362" s="253">
        <v>3</v>
      </c>
      <c r="G362" s="253">
        <f t="shared" si="49"/>
        <v>4.2</v>
      </c>
      <c r="H362" s="265">
        <f>F362</f>
        <v>3</v>
      </c>
      <c r="I362" s="257"/>
      <c r="J362" s="253"/>
      <c r="K362" s="257"/>
      <c r="L362" s="253"/>
      <c r="M362" s="257"/>
      <c r="N362" s="253"/>
      <c r="O362" s="262"/>
      <c r="P362" s="263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  <c r="BM362"/>
      <c r="BN362"/>
      <c r="BO362"/>
      <c r="BP362"/>
      <c r="BQ362"/>
      <c r="BR362"/>
      <c r="BS362"/>
      <c r="BT362"/>
      <c r="BU362"/>
      <c r="BV362"/>
      <c r="BW362"/>
      <c r="BX362"/>
      <c r="BY362"/>
      <c r="BZ362"/>
      <c r="CA362"/>
      <c r="CB362"/>
      <c r="CC362"/>
      <c r="CD362"/>
      <c r="CE362"/>
      <c r="CF362"/>
      <c r="CG362"/>
      <c r="CH362"/>
      <c r="CI362"/>
      <c r="CJ362"/>
      <c r="CK362"/>
      <c r="CL362"/>
      <c r="CM362"/>
      <c r="CN362"/>
      <c r="CO362"/>
      <c r="CP362"/>
      <c r="CQ362"/>
      <c r="CR362"/>
      <c r="CS362"/>
      <c r="CT362"/>
      <c r="CU362"/>
      <c r="CV362"/>
      <c r="CW362"/>
      <c r="CX362"/>
      <c r="CY362"/>
      <c r="CZ362"/>
      <c r="DA362"/>
      <c r="DB362"/>
      <c r="DC362"/>
      <c r="DD362"/>
      <c r="DE362"/>
      <c r="DF362"/>
      <c r="DG362"/>
      <c r="DH362"/>
      <c r="DI362"/>
      <c r="DJ362"/>
      <c r="DK362"/>
      <c r="DL362"/>
      <c r="DM362"/>
      <c r="DN362"/>
      <c r="DO362"/>
      <c r="DP362"/>
      <c r="DQ362"/>
      <c r="DR362"/>
      <c r="DS362"/>
      <c r="DT362"/>
      <c r="DU362"/>
      <c r="DV362"/>
      <c r="DW362"/>
      <c r="DX362"/>
      <c r="DY362"/>
      <c r="DZ362"/>
      <c r="EA362"/>
      <c r="EB362"/>
      <c r="EC362"/>
      <c r="ED362"/>
      <c r="EE362"/>
      <c r="EF362"/>
      <c r="EG362"/>
      <c r="EH362"/>
      <c r="EI362"/>
      <c r="EJ362"/>
      <c r="EK362"/>
      <c r="EL362"/>
      <c r="EM362"/>
      <c r="EN362"/>
      <c r="EO362"/>
      <c r="EP362"/>
      <c r="EQ362"/>
      <c r="ER362"/>
      <c r="ES362"/>
      <c r="ET362"/>
      <c r="EU362"/>
      <c r="EV362"/>
      <c r="EW362"/>
      <c r="EX362"/>
      <c r="EY362"/>
      <c r="EZ362"/>
      <c r="FA362"/>
      <c r="FB362"/>
      <c r="FC362"/>
      <c r="FD362"/>
      <c r="FE362"/>
      <c r="FF362"/>
      <c r="FG362"/>
      <c r="FH362"/>
      <c r="FI362"/>
      <c r="FJ362"/>
      <c r="FK362"/>
      <c r="FL362"/>
      <c r="FM362"/>
      <c r="FN362"/>
      <c r="FO362"/>
      <c r="FP362"/>
      <c r="FQ362"/>
      <c r="FR362"/>
      <c r="FS362"/>
      <c r="FT362"/>
      <c r="FU362"/>
      <c r="FV362"/>
      <c r="FW362"/>
      <c r="FX362"/>
      <c r="FY362"/>
      <c r="FZ362"/>
      <c r="GA362"/>
      <c r="GB362"/>
      <c r="GC362"/>
      <c r="GD362"/>
      <c r="GE362"/>
      <c r="GF362"/>
      <c r="GG362"/>
      <c r="GH362"/>
      <c r="GI362"/>
      <c r="GJ362"/>
      <c r="GK362"/>
      <c r="GL362"/>
      <c r="GM362"/>
      <c r="GN362"/>
      <c r="GO362"/>
      <c r="GP362"/>
      <c r="GQ362"/>
      <c r="GR362"/>
      <c r="GS362"/>
      <c r="GT362"/>
      <c r="GU362"/>
      <c r="GV362"/>
      <c r="GW362"/>
      <c r="GX362"/>
      <c r="GY362"/>
      <c r="GZ362"/>
      <c r="HA362"/>
      <c r="HB362"/>
      <c r="HC362"/>
      <c r="HD362"/>
      <c r="HE362"/>
      <c r="HF362"/>
      <c r="HG362"/>
      <c r="HH362"/>
      <c r="HI362"/>
      <c r="HJ362"/>
      <c r="HK362"/>
      <c r="HL362"/>
      <c r="HM362"/>
      <c r="HN362"/>
      <c r="HO362"/>
      <c r="HP362"/>
      <c r="HQ362"/>
      <c r="HR362"/>
      <c r="HS362"/>
      <c r="HT362"/>
      <c r="HU362"/>
      <c r="HV362"/>
      <c r="HW362"/>
      <c r="HX362"/>
      <c r="HY362"/>
      <c r="HZ362"/>
      <c r="IA362"/>
      <c r="IB362"/>
      <c r="IC362"/>
      <c r="ID362"/>
      <c r="IE362"/>
      <c r="IF362"/>
      <c r="IG362"/>
      <c r="IH362"/>
      <c r="II362"/>
      <c r="IJ362"/>
      <c r="IK362"/>
      <c r="IL362"/>
      <c r="IM362"/>
      <c r="IN362"/>
      <c r="IO362"/>
      <c r="IP362"/>
      <c r="IQ362"/>
      <c r="IR362"/>
      <c r="IS362"/>
      <c r="IT362"/>
      <c r="IU362"/>
      <c r="IV362"/>
    </row>
    <row r="363" spans="1:256" ht="26.25" x14ac:dyDescent="0.4">
      <c r="A363" s="266"/>
      <c r="B363" s="30" t="s">
        <v>156</v>
      </c>
      <c r="C363" s="41"/>
      <c r="D363" s="426" t="s">
        <v>45</v>
      </c>
      <c r="E363" s="25">
        <v>30</v>
      </c>
      <c r="F363" s="25">
        <v>25</v>
      </c>
      <c r="G363" s="25">
        <f t="shared" si="49"/>
        <v>30</v>
      </c>
      <c r="H363" s="425">
        <f t="shared" ref="H363" si="50">F363</f>
        <v>25</v>
      </c>
      <c r="I363" s="356"/>
      <c r="J363" s="346"/>
      <c r="K363" s="347"/>
      <c r="L363" s="356"/>
      <c r="M363" s="346"/>
      <c r="N363" s="356"/>
      <c r="O363" s="348"/>
      <c r="P363" s="346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  <c r="BM363"/>
      <c r="BN363"/>
      <c r="BO363"/>
      <c r="BP363"/>
      <c r="BQ363"/>
      <c r="BR363"/>
      <c r="BS363"/>
      <c r="BT363"/>
      <c r="BU363"/>
      <c r="BV363"/>
      <c r="BW363"/>
      <c r="BX363"/>
      <c r="BY363"/>
      <c r="BZ363"/>
      <c r="CA363"/>
      <c r="CB363"/>
      <c r="CC363"/>
      <c r="CD363"/>
      <c r="CE363"/>
      <c r="CF363"/>
      <c r="CG363"/>
      <c r="CH363"/>
      <c r="CI363"/>
      <c r="CJ363"/>
      <c r="CK363"/>
      <c r="CL363"/>
      <c r="CM363"/>
      <c r="CN363"/>
      <c r="CO363"/>
      <c r="CP363"/>
      <c r="CQ363"/>
      <c r="CR363"/>
      <c r="CS363"/>
      <c r="CT363"/>
      <c r="CU363"/>
      <c r="CV363"/>
      <c r="CW363"/>
      <c r="CX363"/>
      <c r="CY363"/>
      <c r="CZ363"/>
      <c r="DA363"/>
      <c r="DB363"/>
      <c r="DC363"/>
      <c r="DD363"/>
      <c r="DE363"/>
      <c r="DF363"/>
      <c r="DG363"/>
      <c r="DH363"/>
      <c r="DI363"/>
      <c r="DJ363"/>
      <c r="DK363"/>
      <c r="DL363"/>
      <c r="DM363"/>
      <c r="DN363"/>
      <c r="DO363"/>
      <c r="DP363"/>
      <c r="DQ363"/>
      <c r="DR363"/>
      <c r="DS363"/>
      <c r="DT363"/>
      <c r="DU363"/>
      <c r="DV363"/>
      <c r="DW363"/>
      <c r="DX363"/>
      <c r="DY363"/>
      <c r="DZ363"/>
      <c r="EA363"/>
      <c r="EB363"/>
      <c r="EC363"/>
      <c r="ED363"/>
      <c r="EE363"/>
      <c r="EF363"/>
      <c r="EG363"/>
      <c r="EH363"/>
      <c r="EI363"/>
      <c r="EJ363"/>
      <c r="EK363"/>
      <c r="EL363"/>
      <c r="EM363"/>
      <c r="EN363"/>
      <c r="EO363"/>
      <c r="EP363"/>
      <c r="EQ363"/>
      <c r="ER363"/>
      <c r="ES363"/>
      <c r="ET363"/>
      <c r="EU363"/>
      <c r="EV363"/>
      <c r="EW363"/>
      <c r="EX363"/>
      <c r="EY363"/>
      <c r="EZ363"/>
      <c r="FA363"/>
      <c r="FB363"/>
      <c r="FC363"/>
      <c r="FD363"/>
      <c r="FE363"/>
      <c r="FF363"/>
      <c r="FG363"/>
      <c r="FH363"/>
      <c r="FI363"/>
      <c r="FJ363"/>
      <c r="FK363"/>
      <c r="FL363"/>
      <c r="FM363"/>
      <c r="FN363"/>
      <c r="FO363"/>
      <c r="FP363"/>
      <c r="FQ363"/>
      <c r="FR363"/>
      <c r="FS363"/>
      <c r="FT363"/>
      <c r="FU363"/>
      <c r="FV363"/>
      <c r="FW363"/>
      <c r="FX363"/>
      <c r="FY363"/>
      <c r="FZ363"/>
      <c r="GA363"/>
      <c r="GB363"/>
      <c r="GC363"/>
      <c r="GD363"/>
      <c r="GE363"/>
      <c r="GF363"/>
      <c r="GG363"/>
      <c r="GH363"/>
      <c r="GI363"/>
      <c r="GJ363"/>
      <c r="GK363"/>
      <c r="GL363"/>
      <c r="GM363"/>
      <c r="GN363"/>
      <c r="GO363"/>
      <c r="GP363"/>
      <c r="GQ363"/>
      <c r="GR363"/>
      <c r="GS363"/>
      <c r="GT363"/>
      <c r="GU363"/>
      <c r="GV363"/>
      <c r="GW363"/>
      <c r="GX363"/>
      <c r="GY363"/>
      <c r="GZ363"/>
      <c r="HA363"/>
      <c r="HB363"/>
      <c r="HC363"/>
      <c r="HD363"/>
      <c r="HE363"/>
      <c r="HF363"/>
      <c r="HG363"/>
      <c r="HH363"/>
      <c r="HI363"/>
      <c r="HJ363"/>
      <c r="HK363"/>
      <c r="HL363"/>
      <c r="HM363"/>
      <c r="HN363"/>
      <c r="HO363"/>
      <c r="HP363"/>
      <c r="HQ363"/>
      <c r="HR363"/>
      <c r="HS363"/>
      <c r="HT363"/>
      <c r="HU363"/>
      <c r="HV363"/>
      <c r="HW363"/>
      <c r="HX363"/>
      <c r="HY363"/>
      <c r="HZ363"/>
      <c r="IA363"/>
      <c r="IB363"/>
      <c r="IC363"/>
      <c r="ID363"/>
      <c r="IE363"/>
      <c r="IF363"/>
      <c r="IG363"/>
      <c r="IH363"/>
      <c r="II363"/>
      <c r="IJ363"/>
      <c r="IK363"/>
      <c r="IL363"/>
      <c r="IM363"/>
      <c r="IN363"/>
      <c r="IO363"/>
      <c r="IP363"/>
      <c r="IQ363"/>
      <c r="IR363"/>
      <c r="IS363"/>
      <c r="IT363"/>
      <c r="IU363"/>
      <c r="IV363"/>
    </row>
    <row r="364" spans="1:256" ht="26.25" x14ac:dyDescent="0.4">
      <c r="A364" s="98" t="s">
        <v>181</v>
      </c>
      <c r="B364" s="30"/>
      <c r="C364" s="30"/>
      <c r="D364" s="146" t="s">
        <v>23</v>
      </c>
      <c r="E364" s="80"/>
      <c r="F364" s="80"/>
      <c r="G364" s="80"/>
      <c r="H364" s="80"/>
      <c r="I364" s="241">
        <v>0.06</v>
      </c>
      <c r="J364" s="99">
        <v>0.05</v>
      </c>
      <c r="K364" s="100">
        <v>0.01</v>
      </c>
      <c r="L364" s="84">
        <v>0.01</v>
      </c>
      <c r="M364" s="100">
        <v>13.78</v>
      </c>
      <c r="N364" s="84">
        <v>11.48</v>
      </c>
      <c r="O364" s="84">
        <v>55.46</v>
      </c>
      <c r="P364" s="84">
        <v>46.22</v>
      </c>
    </row>
    <row r="365" spans="1:256" ht="26.25" x14ac:dyDescent="0.4">
      <c r="A365" s="102"/>
      <c r="B365" s="103" t="s">
        <v>81</v>
      </c>
      <c r="C365" s="103"/>
      <c r="D365" s="102"/>
      <c r="E365" s="129">
        <v>0.48</v>
      </c>
      <c r="F365" s="129">
        <v>0.4</v>
      </c>
      <c r="G365" s="129">
        <f>E365</f>
        <v>0.48</v>
      </c>
      <c r="H365" s="129">
        <f>F365</f>
        <v>0.4</v>
      </c>
      <c r="I365" s="101"/>
      <c r="J365" s="104"/>
      <c r="K365" s="101"/>
      <c r="L365" s="104"/>
      <c r="M365" s="101"/>
      <c r="N365" s="104"/>
      <c r="O365" s="104"/>
      <c r="P365" s="104"/>
    </row>
    <row r="366" spans="1:256" ht="26.25" x14ac:dyDescent="0.4">
      <c r="A366" s="102"/>
      <c r="B366" s="103" t="s">
        <v>17</v>
      </c>
      <c r="C366" s="103"/>
      <c r="D366" s="102"/>
      <c r="E366" s="129">
        <v>42</v>
      </c>
      <c r="F366" s="129">
        <v>40</v>
      </c>
      <c r="G366" s="129">
        <f>E366</f>
        <v>42</v>
      </c>
      <c r="H366" s="129">
        <f>F366</f>
        <v>40</v>
      </c>
      <c r="I366" s="101"/>
      <c r="J366" s="104"/>
      <c r="K366" s="101"/>
      <c r="L366" s="104"/>
      <c r="M366" s="101"/>
      <c r="N366" s="104"/>
      <c r="O366" s="104"/>
      <c r="P366" s="104"/>
    </row>
    <row r="367" spans="1:256" ht="26.25" x14ac:dyDescent="0.4">
      <c r="A367" s="102"/>
      <c r="B367" s="103" t="s">
        <v>18</v>
      </c>
      <c r="C367" s="103"/>
      <c r="D367" s="102"/>
      <c r="E367" s="129">
        <v>90</v>
      </c>
      <c r="F367" s="129">
        <v>75</v>
      </c>
      <c r="G367" s="129">
        <f t="shared" ref="G367:G368" si="51">E367</f>
        <v>90</v>
      </c>
      <c r="H367" s="129">
        <f>F367</f>
        <v>75</v>
      </c>
      <c r="I367" s="101"/>
      <c r="J367" s="104"/>
      <c r="K367" s="101"/>
      <c r="L367" s="104"/>
      <c r="M367" s="101"/>
      <c r="N367" s="104"/>
      <c r="O367" s="104"/>
      <c r="P367" s="104"/>
    </row>
    <row r="368" spans="1:256" ht="26.25" x14ac:dyDescent="0.4">
      <c r="A368" s="107"/>
      <c r="B368" s="103" t="s">
        <v>80</v>
      </c>
      <c r="C368" s="108"/>
      <c r="D368" s="102"/>
      <c r="E368" s="129">
        <v>8</v>
      </c>
      <c r="F368" s="129">
        <v>6</v>
      </c>
      <c r="G368" s="129">
        <f t="shared" si="51"/>
        <v>8</v>
      </c>
      <c r="H368" s="129">
        <f>F368</f>
        <v>6</v>
      </c>
      <c r="I368" s="101"/>
      <c r="J368" s="104"/>
      <c r="K368" s="101"/>
      <c r="L368" s="104"/>
      <c r="M368" s="101"/>
      <c r="N368" s="104"/>
      <c r="O368" s="104"/>
      <c r="P368" s="104"/>
    </row>
    <row r="369" spans="1:256" ht="26.25" x14ac:dyDescent="0.4">
      <c r="A369" s="23" t="s">
        <v>51</v>
      </c>
      <c r="B369" s="38"/>
      <c r="C369" s="41"/>
      <c r="D369" s="252" t="s">
        <v>140</v>
      </c>
      <c r="E369" s="39"/>
      <c r="F369" s="35"/>
      <c r="G369" s="130"/>
      <c r="H369" s="35"/>
      <c r="I369" s="28">
        <v>4.34</v>
      </c>
      <c r="J369" s="27">
        <v>3.0700000000000003</v>
      </c>
      <c r="K369" s="36">
        <v>3.49</v>
      </c>
      <c r="L369" s="27">
        <v>2.41</v>
      </c>
      <c r="M369" s="36">
        <v>16.93</v>
      </c>
      <c r="N369" s="27">
        <v>12.45</v>
      </c>
      <c r="O369" s="36">
        <v>119.78999999999999</v>
      </c>
      <c r="P369" s="27">
        <v>86.13</v>
      </c>
    </row>
    <row r="370" spans="1:256" ht="26.25" x14ac:dyDescent="0.4">
      <c r="A370" s="23"/>
      <c r="B370" s="30" t="s">
        <v>25</v>
      </c>
      <c r="C370" s="41"/>
      <c r="D370" s="336"/>
      <c r="E370" s="336">
        <v>32</v>
      </c>
      <c r="F370" s="336">
        <v>24</v>
      </c>
      <c r="G370" s="130">
        <f t="shared" ref="G370:G371" si="52">E370</f>
        <v>32</v>
      </c>
      <c r="H370" s="336">
        <f>F370</f>
        <v>24</v>
      </c>
      <c r="I370" s="28"/>
      <c r="J370" s="27"/>
      <c r="K370" s="36"/>
      <c r="L370" s="27"/>
      <c r="M370" s="36"/>
      <c r="N370" s="27"/>
      <c r="O370" s="36"/>
      <c r="P370" s="27"/>
    </row>
    <row r="371" spans="1:256" ht="27" thickBot="1" x14ac:dyDescent="0.45">
      <c r="A371" s="23"/>
      <c r="B371" s="38" t="s">
        <v>26</v>
      </c>
      <c r="C371" s="41"/>
      <c r="D371" s="336"/>
      <c r="E371" s="336">
        <v>9.6</v>
      </c>
      <c r="F371" s="25">
        <v>6.4</v>
      </c>
      <c r="G371" s="130">
        <f t="shared" si="52"/>
        <v>9.6</v>
      </c>
      <c r="H371" s="39">
        <f>F371</f>
        <v>6.4</v>
      </c>
      <c r="I371" s="110"/>
      <c r="J371" s="54"/>
      <c r="K371" s="53"/>
      <c r="L371" s="54"/>
      <c r="M371" s="53"/>
      <c r="N371" s="54"/>
      <c r="O371" s="53"/>
      <c r="P371" s="27"/>
    </row>
    <row r="372" spans="1:256" ht="27" thickBot="1" x14ac:dyDescent="0.45">
      <c r="A372" s="69" t="s">
        <v>27</v>
      </c>
      <c r="B372" s="70"/>
      <c r="C372" s="70"/>
      <c r="D372" s="58"/>
      <c r="E372" s="13"/>
      <c r="F372" s="13"/>
      <c r="G372" s="13"/>
      <c r="H372" s="13"/>
      <c r="I372" s="61">
        <f t="shared" ref="I372:P372" si="53">SUM(I353:I371)</f>
        <v>27.779999999999998</v>
      </c>
      <c r="J372" s="61">
        <f t="shared" si="53"/>
        <v>19.68</v>
      </c>
      <c r="K372" s="61">
        <f t="shared" si="53"/>
        <v>13.19</v>
      </c>
      <c r="L372" s="61">
        <f t="shared" si="53"/>
        <v>9.2800000000000011</v>
      </c>
      <c r="M372" s="61">
        <f t="shared" si="53"/>
        <v>53.99</v>
      </c>
      <c r="N372" s="61">
        <f t="shared" si="53"/>
        <v>40.42</v>
      </c>
      <c r="O372" s="61">
        <f t="shared" si="53"/>
        <v>449.03</v>
      </c>
      <c r="P372" s="61">
        <f t="shared" si="53"/>
        <v>326.27999999999997</v>
      </c>
    </row>
    <row r="373" spans="1:256" ht="26.25" x14ac:dyDescent="0.4">
      <c r="A373" s="14"/>
      <c r="B373" s="15" t="s">
        <v>28</v>
      </c>
      <c r="C373" s="16"/>
      <c r="D373" s="63"/>
      <c r="E373" s="17"/>
      <c r="F373" s="17"/>
      <c r="G373" s="17"/>
      <c r="H373" s="17"/>
      <c r="I373" s="65"/>
      <c r="J373" s="64"/>
      <c r="K373" s="65"/>
      <c r="L373" s="159"/>
      <c r="M373" s="65"/>
      <c r="N373" s="66"/>
      <c r="O373" s="159"/>
      <c r="P373" s="27"/>
    </row>
    <row r="374" spans="1:256" ht="26.25" x14ac:dyDescent="0.4">
      <c r="A374" s="23" t="s">
        <v>272</v>
      </c>
      <c r="B374" s="38"/>
      <c r="C374" s="38"/>
      <c r="D374" s="437" t="s">
        <v>23</v>
      </c>
      <c r="E374" s="25">
        <v>180</v>
      </c>
      <c r="F374" s="25">
        <v>150</v>
      </c>
      <c r="G374" s="25">
        <f>E374</f>
        <v>180</v>
      </c>
      <c r="H374" s="25">
        <f>F374</f>
        <v>150</v>
      </c>
      <c r="I374" s="36">
        <v>7.38</v>
      </c>
      <c r="J374" s="27">
        <v>6.15</v>
      </c>
      <c r="K374" s="36">
        <v>4.5</v>
      </c>
      <c r="L374" s="27">
        <v>3.75</v>
      </c>
      <c r="M374" s="36">
        <v>10.62</v>
      </c>
      <c r="N374" s="27">
        <v>8.85</v>
      </c>
      <c r="O374" s="36">
        <v>102.6</v>
      </c>
      <c r="P374" s="27">
        <v>85.5</v>
      </c>
    </row>
    <row r="375" spans="1:256" ht="27" thickBot="1" x14ac:dyDescent="0.45">
      <c r="A375" s="147" t="s">
        <v>27</v>
      </c>
      <c r="B375" s="148"/>
      <c r="C375" s="148"/>
      <c r="D375" s="408"/>
      <c r="E375" s="238"/>
      <c r="F375" s="238"/>
      <c r="G375" s="238"/>
      <c r="H375" s="409"/>
      <c r="I375" s="112">
        <f t="shared" ref="I375:P375" si="54">SUM(I373:I374)</f>
        <v>7.38</v>
      </c>
      <c r="J375" s="112">
        <f t="shared" si="54"/>
        <v>6.15</v>
      </c>
      <c r="K375" s="112">
        <f t="shared" si="54"/>
        <v>4.5</v>
      </c>
      <c r="L375" s="112">
        <f t="shared" si="54"/>
        <v>3.75</v>
      </c>
      <c r="M375" s="112">
        <f t="shared" si="54"/>
        <v>10.62</v>
      </c>
      <c r="N375" s="112">
        <f t="shared" si="54"/>
        <v>8.85</v>
      </c>
      <c r="O375" s="112">
        <f t="shared" si="54"/>
        <v>102.6</v>
      </c>
      <c r="P375" s="112">
        <f t="shared" si="54"/>
        <v>85.5</v>
      </c>
    </row>
    <row r="376" spans="1:256" ht="26.25" x14ac:dyDescent="0.4">
      <c r="A376" s="14"/>
      <c r="B376" s="15" t="s">
        <v>30</v>
      </c>
      <c r="C376" s="15"/>
      <c r="D376" s="158"/>
      <c r="E376" s="17"/>
      <c r="F376" s="17"/>
      <c r="G376" s="17"/>
      <c r="H376" s="137"/>
      <c r="I376" s="17"/>
      <c r="J376" s="202"/>
      <c r="K376" s="17"/>
      <c r="L376" s="18"/>
      <c r="M376" s="17"/>
      <c r="N376" s="18"/>
      <c r="O376" s="17"/>
      <c r="P376" s="76"/>
    </row>
    <row r="377" spans="1:256" ht="26.25" x14ac:dyDescent="0.4">
      <c r="A377" s="23" t="s">
        <v>276</v>
      </c>
      <c r="B377" s="38"/>
      <c r="C377" s="38"/>
      <c r="D377" s="29" t="s">
        <v>37</v>
      </c>
      <c r="E377" s="25"/>
      <c r="F377" s="25"/>
      <c r="G377" s="25"/>
      <c r="H377" s="25"/>
      <c r="I377" s="27">
        <v>7.69</v>
      </c>
      <c r="J377" s="36">
        <v>7.83</v>
      </c>
      <c r="K377" s="27">
        <v>9.9499999999999993</v>
      </c>
      <c r="L377" s="36">
        <v>8.9499999999999993</v>
      </c>
      <c r="M377" s="27">
        <v>8.0399999999999991</v>
      </c>
      <c r="N377" s="36">
        <v>7.24</v>
      </c>
      <c r="O377" s="27">
        <v>155.86000000000001</v>
      </c>
      <c r="P377" s="67">
        <v>140.28</v>
      </c>
    </row>
    <row r="378" spans="1:256" ht="26.25" x14ac:dyDescent="0.4">
      <c r="A378" s="23"/>
      <c r="B378" s="38" t="s">
        <v>53</v>
      </c>
      <c r="C378" s="38"/>
      <c r="D378" s="29"/>
      <c r="E378" s="25">
        <v>68.5</v>
      </c>
      <c r="F378" s="25">
        <v>62</v>
      </c>
      <c r="G378" s="25">
        <v>51.3</v>
      </c>
      <c r="H378" s="25">
        <v>46.1</v>
      </c>
      <c r="I378" s="77"/>
      <c r="J378" s="78"/>
      <c r="K378" s="27"/>
      <c r="L378" s="36"/>
      <c r="M378" s="27"/>
      <c r="N378" s="36"/>
      <c r="O378" s="27"/>
      <c r="P378" s="67"/>
    </row>
    <row r="379" spans="1:256" ht="26.25" x14ac:dyDescent="0.4">
      <c r="A379" s="23"/>
      <c r="B379" s="30" t="s">
        <v>31</v>
      </c>
      <c r="C379" s="30"/>
      <c r="D379" s="79"/>
      <c r="E379" s="80">
        <v>48.16</v>
      </c>
      <c r="F379" s="80">
        <v>43.54</v>
      </c>
      <c r="G379" s="80">
        <v>34.4</v>
      </c>
      <c r="H379" s="80">
        <v>31.1</v>
      </c>
      <c r="I379" s="25"/>
      <c r="J379" s="47"/>
      <c r="K379" s="25"/>
      <c r="L379" s="47"/>
      <c r="M379" s="25"/>
      <c r="N379" s="47"/>
      <c r="O379" s="37"/>
      <c r="P379" s="51"/>
    </row>
    <row r="380" spans="1:256" ht="26.25" x14ac:dyDescent="0.4">
      <c r="A380" s="23"/>
      <c r="B380" s="38" t="s">
        <v>32</v>
      </c>
      <c r="C380" s="38"/>
      <c r="D380" s="83"/>
      <c r="E380" s="80">
        <v>10</v>
      </c>
      <c r="F380" s="25">
        <v>9</v>
      </c>
      <c r="G380" s="25">
        <v>8</v>
      </c>
      <c r="H380" s="25">
        <v>7.2</v>
      </c>
      <c r="I380" s="27"/>
      <c r="J380" s="36"/>
      <c r="K380" s="27"/>
      <c r="L380" s="36"/>
      <c r="M380" s="27"/>
      <c r="N380" s="36"/>
      <c r="O380" s="27"/>
      <c r="P380" s="67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  <c r="BM380"/>
      <c r="BN380"/>
      <c r="BO380"/>
      <c r="BP380"/>
      <c r="BQ380"/>
      <c r="BR380"/>
      <c r="BS380"/>
      <c r="BT380"/>
      <c r="BU380"/>
      <c r="BV380"/>
      <c r="BW380"/>
      <c r="BX380"/>
      <c r="BY380"/>
      <c r="BZ380"/>
      <c r="CA380"/>
      <c r="CB380"/>
      <c r="CC380"/>
      <c r="CD380"/>
      <c r="CE380"/>
      <c r="CF380"/>
      <c r="CG380"/>
      <c r="CH380"/>
      <c r="CI380"/>
      <c r="CJ380"/>
      <c r="CK380"/>
      <c r="CL380"/>
      <c r="CM380"/>
      <c r="CN380"/>
      <c r="CO380"/>
      <c r="CP380"/>
      <c r="CQ380"/>
      <c r="CR380"/>
      <c r="CS380"/>
      <c r="CT380"/>
      <c r="CU380"/>
      <c r="CV380"/>
      <c r="CW380"/>
      <c r="CX380"/>
      <c r="CY380"/>
      <c r="CZ380"/>
      <c r="DA380"/>
      <c r="DB380"/>
      <c r="DC380"/>
      <c r="DD380"/>
      <c r="DE380"/>
      <c r="DF380"/>
      <c r="DG380"/>
      <c r="DH380"/>
      <c r="DI380"/>
      <c r="DJ380"/>
      <c r="DK380"/>
      <c r="DL380"/>
      <c r="DM380"/>
      <c r="DN380"/>
      <c r="DO380"/>
      <c r="DP380"/>
      <c r="DQ380"/>
      <c r="DR380"/>
      <c r="DS380"/>
      <c r="DT380"/>
      <c r="DU380"/>
      <c r="DV380"/>
      <c r="DW380"/>
      <c r="DX380"/>
      <c r="DY380"/>
      <c r="DZ380"/>
      <c r="EA380"/>
      <c r="EB380"/>
      <c r="EC380"/>
      <c r="ED380"/>
      <c r="EE380"/>
      <c r="EF380"/>
      <c r="EG380"/>
      <c r="EH380"/>
      <c r="EI380"/>
      <c r="EJ380"/>
      <c r="EK380"/>
      <c r="EL380"/>
      <c r="EM380"/>
      <c r="EN380"/>
      <c r="EO380"/>
      <c r="EP380"/>
      <c r="EQ380"/>
      <c r="ER380"/>
      <c r="ES380"/>
      <c r="ET380"/>
      <c r="EU380"/>
      <c r="EV380"/>
      <c r="EW380"/>
      <c r="EX380"/>
      <c r="EY380"/>
      <c r="EZ380"/>
      <c r="FA380"/>
      <c r="FB380"/>
      <c r="FC380"/>
      <c r="FD380"/>
      <c r="FE380"/>
      <c r="FF380"/>
      <c r="FG380"/>
      <c r="FH380"/>
      <c r="FI380"/>
      <c r="FJ380"/>
      <c r="FK380"/>
      <c r="FL380"/>
      <c r="FM380"/>
      <c r="FN380"/>
      <c r="FO380"/>
      <c r="FP380"/>
      <c r="FQ380"/>
      <c r="FR380"/>
      <c r="FS380"/>
      <c r="FT380"/>
      <c r="FU380"/>
      <c r="FV380"/>
      <c r="FW380"/>
      <c r="FX380"/>
      <c r="FY380"/>
      <c r="FZ380"/>
      <c r="GA380"/>
      <c r="GB380"/>
      <c r="GC380"/>
      <c r="GD380"/>
      <c r="GE380"/>
      <c r="GF380"/>
      <c r="GG380"/>
      <c r="GH380"/>
      <c r="GI380"/>
      <c r="GJ380"/>
      <c r="GK380"/>
      <c r="GL380"/>
      <c r="GM380"/>
      <c r="GN380"/>
      <c r="GO380"/>
      <c r="GP380"/>
      <c r="GQ380"/>
      <c r="GR380"/>
      <c r="GS380"/>
      <c r="GT380"/>
      <c r="GU380"/>
      <c r="GV380"/>
      <c r="GW380"/>
      <c r="GX380"/>
      <c r="GY380"/>
      <c r="GZ380"/>
      <c r="HA380"/>
      <c r="HB380"/>
      <c r="HC380"/>
      <c r="HD380"/>
      <c r="HE380"/>
      <c r="HF380"/>
      <c r="HG380"/>
      <c r="HH380"/>
      <c r="HI380"/>
      <c r="HJ380"/>
      <c r="HK380"/>
      <c r="HL380"/>
      <c r="HM380"/>
      <c r="HN380"/>
      <c r="HO380"/>
      <c r="HP380"/>
      <c r="HQ380"/>
      <c r="HR380"/>
      <c r="HS380"/>
      <c r="HT380"/>
      <c r="HU380"/>
      <c r="HV380"/>
      <c r="HW380"/>
      <c r="HX380"/>
      <c r="HY380"/>
      <c r="HZ380"/>
      <c r="IA380"/>
      <c r="IB380"/>
      <c r="IC380"/>
      <c r="ID380"/>
      <c r="IE380"/>
      <c r="IF380"/>
      <c r="IG380"/>
      <c r="IH380"/>
      <c r="II380"/>
      <c r="IJ380"/>
      <c r="IK380"/>
      <c r="IL380"/>
      <c r="IM380"/>
      <c r="IN380"/>
      <c r="IO380"/>
      <c r="IP380"/>
      <c r="IQ380"/>
      <c r="IR380"/>
      <c r="IS380"/>
      <c r="IT380"/>
      <c r="IU380"/>
      <c r="IV380"/>
    </row>
    <row r="381" spans="1:256" ht="26.25" x14ac:dyDescent="0.4">
      <c r="A381" s="23"/>
      <c r="B381" s="38" t="s">
        <v>33</v>
      </c>
      <c r="C381" s="38"/>
      <c r="D381" s="83"/>
      <c r="E381" s="80">
        <v>10.7</v>
      </c>
      <c r="F381" s="25">
        <v>9.6</v>
      </c>
      <c r="G381" s="25">
        <v>8.9</v>
      </c>
      <c r="H381" s="25">
        <v>8</v>
      </c>
      <c r="I381" s="27"/>
      <c r="J381" s="36"/>
      <c r="K381" s="27"/>
      <c r="L381" s="36"/>
      <c r="M381" s="27"/>
      <c r="N381" s="36"/>
      <c r="O381" s="27"/>
      <c r="P381" s="67"/>
    </row>
    <row r="382" spans="1:256" ht="26.25" x14ac:dyDescent="0.4">
      <c r="A382" s="23"/>
      <c r="B382" s="38" t="s">
        <v>34</v>
      </c>
      <c r="C382" s="38"/>
      <c r="D382" s="83"/>
      <c r="E382" s="80">
        <v>2</v>
      </c>
      <c r="F382" s="25">
        <v>1.8</v>
      </c>
      <c r="G382" s="25">
        <f>E382</f>
        <v>2</v>
      </c>
      <c r="H382" s="25">
        <f t="shared" ref="H382:H386" si="55">F382</f>
        <v>1.8</v>
      </c>
      <c r="I382" s="27"/>
      <c r="J382" s="36"/>
      <c r="K382" s="27"/>
      <c r="L382" s="36"/>
      <c r="M382" s="27"/>
      <c r="N382" s="36"/>
      <c r="O382" s="27"/>
      <c r="P382" s="67"/>
    </row>
    <row r="383" spans="1:256" ht="26.25" x14ac:dyDescent="0.4">
      <c r="A383" s="23"/>
      <c r="B383" s="38" t="s">
        <v>19</v>
      </c>
      <c r="C383" s="38"/>
      <c r="D383" s="83"/>
      <c r="E383" s="80">
        <v>1.3</v>
      </c>
      <c r="F383" s="25">
        <v>1.2</v>
      </c>
      <c r="G383" s="25">
        <f t="shared" ref="G383:G387" si="56">E383</f>
        <v>1.3</v>
      </c>
      <c r="H383" s="25">
        <f t="shared" si="55"/>
        <v>1.2</v>
      </c>
      <c r="I383" s="27"/>
      <c r="J383" s="36"/>
      <c r="K383" s="27"/>
      <c r="L383" s="36"/>
      <c r="M383" s="27"/>
      <c r="N383" s="36"/>
      <c r="O383" s="27"/>
      <c r="P383" s="67"/>
    </row>
    <row r="384" spans="1:256" ht="26.25" x14ac:dyDescent="0.4">
      <c r="A384" s="23"/>
      <c r="B384" s="38" t="s">
        <v>78</v>
      </c>
      <c r="C384" s="38"/>
      <c r="D384" s="83"/>
      <c r="E384" s="80">
        <v>2.6</v>
      </c>
      <c r="F384" s="25">
        <v>2.34</v>
      </c>
      <c r="G384" s="25">
        <f t="shared" si="56"/>
        <v>2.6</v>
      </c>
      <c r="H384" s="25">
        <f t="shared" si="55"/>
        <v>2.34</v>
      </c>
      <c r="I384" s="27"/>
      <c r="J384" s="36"/>
      <c r="K384" s="27"/>
      <c r="L384" s="36"/>
      <c r="M384" s="27"/>
      <c r="N384" s="36"/>
      <c r="O384" s="27"/>
      <c r="P384" s="67"/>
    </row>
    <row r="385" spans="1:16" ht="26.25" x14ac:dyDescent="0.4">
      <c r="A385" s="23"/>
      <c r="B385" s="38" t="s">
        <v>44</v>
      </c>
      <c r="C385" s="38"/>
      <c r="D385" s="83"/>
      <c r="E385" s="80">
        <v>8</v>
      </c>
      <c r="F385" s="25">
        <v>7.2</v>
      </c>
      <c r="G385" s="25">
        <f t="shared" si="56"/>
        <v>8</v>
      </c>
      <c r="H385" s="25">
        <f t="shared" si="55"/>
        <v>7.2</v>
      </c>
      <c r="I385" s="27"/>
      <c r="J385" s="36"/>
      <c r="K385" s="27"/>
      <c r="L385" s="36"/>
      <c r="M385" s="27"/>
      <c r="N385" s="36"/>
      <c r="O385" s="27"/>
      <c r="P385" s="67"/>
    </row>
    <row r="386" spans="1:16" ht="26.25" x14ac:dyDescent="0.4">
      <c r="A386" s="23"/>
      <c r="B386" s="38" t="s">
        <v>106</v>
      </c>
      <c r="C386" s="38"/>
      <c r="D386" s="83"/>
      <c r="E386" s="80">
        <v>160</v>
      </c>
      <c r="F386" s="25">
        <v>144</v>
      </c>
      <c r="G386" s="25">
        <f t="shared" si="56"/>
        <v>160</v>
      </c>
      <c r="H386" s="25">
        <f t="shared" si="55"/>
        <v>144</v>
      </c>
      <c r="I386" s="77"/>
      <c r="J386" s="78"/>
      <c r="K386" s="77"/>
      <c r="L386" s="78"/>
      <c r="M386" s="77"/>
      <c r="N386" s="78"/>
      <c r="O386" s="77"/>
      <c r="P386" s="85"/>
    </row>
    <row r="387" spans="1:16" ht="26.25" x14ac:dyDescent="0.4">
      <c r="A387" s="23"/>
      <c r="B387" s="38" t="s">
        <v>93</v>
      </c>
      <c r="C387" s="38"/>
      <c r="D387" s="83"/>
      <c r="E387" s="80">
        <v>0.2</v>
      </c>
      <c r="F387" s="25">
        <v>0.18</v>
      </c>
      <c r="G387" s="25">
        <f t="shared" si="56"/>
        <v>0.2</v>
      </c>
      <c r="H387" s="25">
        <f>F387</f>
        <v>0.18</v>
      </c>
      <c r="I387" s="33"/>
      <c r="J387" s="77"/>
      <c r="K387" s="85"/>
      <c r="L387" s="78"/>
      <c r="M387" s="77"/>
      <c r="N387" s="78"/>
      <c r="O387" s="77"/>
      <c r="P387" s="85"/>
    </row>
    <row r="388" spans="1:16" ht="26.25" x14ac:dyDescent="0.4">
      <c r="A388" s="23"/>
      <c r="B388" s="38" t="s">
        <v>164</v>
      </c>
      <c r="C388" s="38"/>
      <c r="D388" s="83"/>
      <c r="E388" s="80">
        <v>43</v>
      </c>
      <c r="F388" s="25">
        <v>38.700000000000003</v>
      </c>
      <c r="G388" s="25">
        <v>36.6</v>
      </c>
      <c r="H388" s="25">
        <v>32.9</v>
      </c>
      <c r="I388" s="33"/>
      <c r="J388" s="77"/>
      <c r="K388" s="78"/>
      <c r="L388" s="77"/>
      <c r="M388" s="78"/>
      <c r="N388" s="77"/>
      <c r="O388" s="77"/>
      <c r="P388" s="85"/>
    </row>
    <row r="389" spans="1:16" ht="26.25" x14ac:dyDescent="0.4">
      <c r="A389" s="23"/>
      <c r="B389" s="38" t="s">
        <v>35</v>
      </c>
      <c r="C389" s="38"/>
      <c r="D389" s="83"/>
      <c r="E389" s="80">
        <v>2</v>
      </c>
      <c r="F389" s="25">
        <v>1.5</v>
      </c>
      <c r="G389" s="25">
        <f t="shared" ref="G389" si="57">E389</f>
        <v>2</v>
      </c>
      <c r="H389" s="25">
        <f>F389</f>
        <v>1.5</v>
      </c>
      <c r="I389" s="77"/>
      <c r="J389" s="85"/>
      <c r="K389" s="78"/>
      <c r="L389" s="77"/>
      <c r="M389" s="78"/>
      <c r="N389" s="77"/>
      <c r="O389" s="77"/>
      <c r="P389" s="85"/>
    </row>
    <row r="390" spans="1:16" ht="26.25" x14ac:dyDescent="0.4">
      <c r="A390" s="250" t="s">
        <v>147</v>
      </c>
      <c r="B390" s="38"/>
      <c r="C390" s="38"/>
      <c r="D390" s="255" t="s">
        <v>70</v>
      </c>
      <c r="E390" s="80"/>
      <c r="F390" s="25"/>
      <c r="G390" s="25"/>
      <c r="H390" s="25"/>
      <c r="I390" s="77">
        <v>3.2</v>
      </c>
      <c r="J390" s="85">
        <v>2.34</v>
      </c>
      <c r="K390" s="78">
        <v>6.06</v>
      </c>
      <c r="L390" s="77">
        <v>4.4400000000000004</v>
      </c>
      <c r="M390" s="78">
        <v>23.3</v>
      </c>
      <c r="N390" s="77">
        <v>17.079999999999998</v>
      </c>
      <c r="O390" s="77">
        <v>160.46</v>
      </c>
      <c r="P390" s="85">
        <v>117.67</v>
      </c>
    </row>
    <row r="391" spans="1:16" ht="26.25" x14ac:dyDescent="0.4">
      <c r="A391" s="23"/>
      <c r="B391" s="251" t="s">
        <v>31</v>
      </c>
      <c r="C391" s="38"/>
      <c r="D391" s="83"/>
      <c r="E391" s="80">
        <v>211.9</v>
      </c>
      <c r="F391" s="25">
        <v>155.4</v>
      </c>
      <c r="G391" s="25">
        <v>127</v>
      </c>
      <c r="H391" s="25">
        <v>93</v>
      </c>
      <c r="I391" s="77"/>
      <c r="J391" s="85"/>
      <c r="K391" s="78"/>
      <c r="L391" s="77"/>
      <c r="M391" s="78"/>
      <c r="N391" s="77"/>
      <c r="O391" s="77"/>
      <c r="P391" s="85"/>
    </row>
    <row r="392" spans="1:16" ht="26.25" x14ac:dyDescent="0.4">
      <c r="A392" s="23"/>
      <c r="B392" s="251" t="s">
        <v>17</v>
      </c>
      <c r="C392" s="38"/>
      <c r="D392" s="83"/>
      <c r="E392" s="80">
        <v>24</v>
      </c>
      <c r="F392" s="25">
        <v>17.600000000000001</v>
      </c>
      <c r="G392" s="25">
        <v>23</v>
      </c>
      <c r="H392" s="25">
        <v>16.600000000000001</v>
      </c>
      <c r="I392" s="77"/>
      <c r="J392" s="85"/>
      <c r="K392" s="78"/>
      <c r="L392" s="77"/>
      <c r="M392" s="78"/>
      <c r="N392" s="77"/>
      <c r="O392" s="77"/>
      <c r="P392" s="85"/>
    </row>
    <row r="393" spans="1:16" ht="26.25" x14ac:dyDescent="0.4">
      <c r="A393" s="23"/>
      <c r="B393" s="251" t="s">
        <v>21</v>
      </c>
      <c r="C393" s="38"/>
      <c r="D393" s="83"/>
      <c r="E393" s="80">
        <v>6</v>
      </c>
      <c r="F393" s="25">
        <v>4</v>
      </c>
      <c r="G393" s="25">
        <v>6</v>
      </c>
      <c r="H393" s="25">
        <v>4</v>
      </c>
      <c r="I393" s="77"/>
      <c r="J393" s="85"/>
      <c r="K393" s="78"/>
      <c r="L393" s="77"/>
      <c r="M393" s="78"/>
      <c r="N393" s="77"/>
      <c r="O393" s="77"/>
      <c r="P393" s="85"/>
    </row>
    <row r="394" spans="1:16" ht="26.25" x14ac:dyDescent="0.4">
      <c r="A394" s="23"/>
      <c r="B394" s="251" t="s">
        <v>35</v>
      </c>
      <c r="C394" s="38"/>
      <c r="D394" s="83"/>
      <c r="E394" s="80">
        <v>1</v>
      </c>
      <c r="F394" s="25">
        <v>0.5</v>
      </c>
      <c r="G394" s="25">
        <v>1</v>
      </c>
      <c r="H394" s="25">
        <v>0.5</v>
      </c>
      <c r="I394" s="77"/>
      <c r="J394" s="85"/>
      <c r="K394" s="78"/>
      <c r="L394" s="77"/>
      <c r="M394" s="78"/>
      <c r="N394" s="77"/>
      <c r="O394" s="77"/>
      <c r="P394" s="85"/>
    </row>
    <row r="395" spans="1:16" ht="26.25" x14ac:dyDescent="0.4">
      <c r="A395" s="23" t="s">
        <v>107</v>
      </c>
      <c r="B395" s="38"/>
      <c r="C395" s="38"/>
      <c r="D395" s="431" t="s">
        <v>49</v>
      </c>
      <c r="E395" s="25"/>
      <c r="F395" s="25"/>
      <c r="G395" s="25"/>
      <c r="H395" s="432"/>
      <c r="I395" s="28">
        <v>10.36</v>
      </c>
      <c r="J395" s="28">
        <v>7.4</v>
      </c>
      <c r="K395" s="27">
        <v>1.93</v>
      </c>
      <c r="L395" s="36">
        <v>1.37</v>
      </c>
      <c r="M395" s="27">
        <v>6.79</v>
      </c>
      <c r="N395" s="36">
        <v>4.8499999999999996</v>
      </c>
      <c r="O395" s="27">
        <v>85.93</v>
      </c>
      <c r="P395" s="67">
        <v>61.38</v>
      </c>
    </row>
    <row r="396" spans="1:16" ht="26.25" x14ac:dyDescent="0.4">
      <c r="A396" s="23"/>
      <c r="B396" s="38" t="s">
        <v>102</v>
      </c>
      <c r="C396" s="38"/>
      <c r="D396" s="431"/>
      <c r="E396" s="25">
        <v>92</v>
      </c>
      <c r="F396" s="25">
        <v>65</v>
      </c>
      <c r="G396" s="25">
        <v>82.8</v>
      </c>
      <c r="H396" s="432">
        <v>58.5</v>
      </c>
      <c r="I396" s="28"/>
      <c r="J396" s="28"/>
      <c r="K396" s="27"/>
      <c r="L396" s="36"/>
      <c r="M396" s="27"/>
      <c r="N396" s="36"/>
      <c r="O396" s="27"/>
      <c r="P396" s="67"/>
    </row>
    <row r="397" spans="1:16" ht="26.25" x14ac:dyDescent="0.4">
      <c r="A397" s="23"/>
      <c r="B397" s="38" t="s">
        <v>25</v>
      </c>
      <c r="C397" s="38"/>
      <c r="D397" s="431"/>
      <c r="E397" s="25">
        <v>13</v>
      </c>
      <c r="F397" s="25">
        <v>9.1999999999999993</v>
      </c>
      <c r="G397" s="25">
        <f>E397</f>
        <v>13</v>
      </c>
      <c r="H397" s="432">
        <f>F397</f>
        <v>9.1999999999999993</v>
      </c>
      <c r="I397" s="28"/>
      <c r="J397" s="28"/>
      <c r="K397" s="27"/>
      <c r="L397" s="36"/>
      <c r="M397" s="27"/>
      <c r="N397" s="36"/>
      <c r="O397" s="27"/>
      <c r="P397" s="67"/>
    </row>
    <row r="398" spans="1:16" ht="26.25" x14ac:dyDescent="0.4">
      <c r="A398" s="23"/>
      <c r="B398" s="38" t="s">
        <v>17</v>
      </c>
      <c r="C398" s="38"/>
      <c r="D398" s="431"/>
      <c r="E398" s="25">
        <v>10</v>
      </c>
      <c r="F398" s="25">
        <v>7.1</v>
      </c>
      <c r="G398" s="25">
        <f>E398</f>
        <v>10</v>
      </c>
      <c r="H398" s="432">
        <f>F398</f>
        <v>7.1</v>
      </c>
      <c r="I398" s="28"/>
      <c r="J398" s="28"/>
      <c r="K398" s="27"/>
      <c r="L398" s="36"/>
      <c r="M398" s="27"/>
      <c r="N398" s="36"/>
      <c r="O398" s="27"/>
      <c r="P398" s="67"/>
    </row>
    <row r="399" spans="1:16" ht="26.25" x14ac:dyDescent="0.4">
      <c r="A399" s="23"/>
      <c r="B399" s="38" t="s">
        <v>43</v>
      </c>
      <c r="C399" s="38"/>
      <c r="D399" s="431"/>
      <c r="E399" s="25">
        <v>0.1</v>
      </c>
      <c r="F399" s="25">
        <v>7.0000000000000007E-2</v>
      </c>
      <c r="G399" s="25">
        <v>4</v>
      </c>
      <c r="H399" s="47">
        <v>2.8</v>
      </c>
      <c r="I399" s="28"/>
      <c r="J399" s="28"/>
      <c r="K399" s="27"/>
      <c r="L399" s="36"/>
      <c r="M399" s="27"/>
      <c r="N399" s="36"/>
      <c r="O399" s="27"/>
      <c r="P399" s="67"/>
    </row>
    <row r="400" spans="1:16" ht="26.25" x14ac:dyDescent="0.4">
      <c r="A400" s="23"/>
      <c r="B400" s="38" t="s">
        <v>20</v>
      </c>
      <c r="C400" s="38"/>
      <c r="D400" s="431"/>
      <c r="E400" s="25">
        <v>0.5</v>
      </c>
      <c r="F400" s="25">
        <v>0.4</v>
      </c>
      <c r="G400" s="25">
        <f>E400</f>
        <v>0.5</v>
      </c>
      <c r="H400" s="47">
        <f>F400</f>
        <v>0.4</v>
      </c>
      <c r="I400" s="28"/>
      <c r="J400" s="28"/>
      <c r="K400" s="27"/>
      <c r="L400" s="36"/>
      <c r="M400" s="27"/>
      <c r="N400" s="36"/>
      <c r="O400" s="27"/>
      <c r="P400" s="67"/>
    </row>
    <row r="401" spans="1:16" ht="26.25" x14ac:dyDescent="0.4">
      <c r="A401" s="23"/>
      <c r="B401" s="38" t="s">
        <v>33</v>
      </c>
      <c r="C401" s="38"/>
      <c r="D401" s="431"/>
      <c r="E401" s="25">
        <v>11.7</v>
      </c>
      <c r="F401" s="25">
        <v>8.4</v>
      </c>
      <c r="G401" s="25">
        <v>9.4</v>
      </c>
      <c r="H401" s="47">
        <v>6.7</v>
      </c>
      <c r="I401" s="28"/>
      <c r="J401" s="28"/>
      <c r="K401" s="27"/>
      <c r="L401" s="36"/>
      <c r="M401" s="27"/>
      <c r="N401" s="36"/>
      <c r="O401" s="27"/>
      <c r="P401" s="67"/>
    </row>
    <row r="402" spans="1:16" ht="26.25" x14ac:dyDescent="0.4">
      <c r="A402" s="250" t="s">
        <v>247</v>
      </c>
      <c r="B402" s="38"/>
      <c r="C402" s="38"/>
      <c r="D402" s="433" t="s">
        <v>138</v>
      </c>
      <c r="E402" s="25"/>
      <c r="F402" s="25"/>
      <c r="G402" s="25"/>
      <c r="H402" s="25"/>
      <c r="I402" s="28">
        <v>0.47</v>
      </c>
      <c r="J402" s="28">
        <v>0.28000000000000003</v>
      </c>
      <c r="K402" s="27">
        <v>3.06</v>
      </c>
      <c r="L402" s="36">
        <v>1.17</v>
      </c>
      <c r="M402" s="27">
        <v>1.53</v>
      </c>
      <c r="N402" s="36">
        <v>0.73</v>
      </c>
      <c r="O402" s="27">
        <v>35.700000000000003</v>
      </c>
      <c r="P402" s="67">
        <v>17.13</v>
      </c>
    </row>
    <row r="403" spans="1:16" ht="26.25" x14ac:dyDescent="0.4">
      <c r="A403" s="23"/>
      <c r="B403" s="251" t="s">
        <v>183</v>
      </c>
      <c r="C403" s="38"/>
      <c r="D403" s="433"/>
      <c r="E403" s="25">
        <v>30</v>
      </c>
      <c r="F403" s="25">
        <v>18</v>
      </c>
      <c r="G403" s="25">
        <v>24</v>
      </c>
      <c r="H403" s="25">
        <v>14.4</v>
      </c>
      <c r="I403" s="28"/>
      <c r="J403" s="28"/>
      <c r="K403" s="27"/>
      <c r="L403" s="36"/>
      <c r="M403" s="27"/>
      <c r="N403" s="36"/>
      <c r="O403" s="27"/>
      <c r="P403" s="67"/>
    </row>
    <row r="404" spans="1:16" ht="26.25" x14ac:dyDescent="0.4">
      <c r="A404" s="23"/>
      <c r="B404" s="251" t="s">
        <v>184</v>
      </c>
      <c r="C404" s="38"/>
      <c r="D404" s="433"/>
      <c r="E404" s="25">
        <v>27.7</v>
      </c>
      <c r="F404" s="25">
        <v>16.600000000000001</v>
      </c>
      <c r="G404" s="25">
        <v>23.5</v>
      </c>
      <c r="H404" s="25">
        <v>14.1</v>
      </c>
      <c r="I404" s="28"/>
      <c r="J404" s="28"/>
      <c r="K404" s="27"/>
      <c r="L404" s="36"/>
      <c r="M404" s="27"/>
      <c r="N404" s="36"/>
      <c r="O404" s="27"/>
      <c r="P404" s="67"/>
    </row>
    <row r="405" spans="1:16" ht="26.25" x14ac:dyDescent="0.4">
      <c r="A405" s="23"/>
      <c r="B405" s="251" t="s">
        <v>174</v>
      </c>
      <c r="C405" s="38"/>
      <c r="D405" s="433"/>
      <c r="E405" s="25">
        <v>9.5</v>
      </c>
      <c r="F405" s="25">
        <v>5.7</v>
      </c>
      <c r="G405" s="25">
        <v>7.5</v>
      </c>
      <c r="H405" s="25">
        <v>4.5</v>
      </c>
      <c r="I405" s="28"/>
      <c r="J405" s="28"/>
      <c r="K405" s="27"/>
      <c r="L405" s="36"/>
      <c r="M405" s="27"/>
      <c r="N405" s="36"/>
      <c r="O405" s="27"/>
      <c r="P405" s="67"/>
    </row>
    <row r="406" spans="1:16" ht="26.25" x14ac:dyDescent="0.4">
      <c r="A406" s="23"/>
      <c r="B406" s="251" t="s">
        <v>34</v>
      </c>
      <c r="C406" s="38"/>
      <c r="D406" s="433"/>
      <c r="E406" s="25">
        <v>2.5</v>
      </c>
      <c r="F406" s="25">
        <v>7</v>
      </c>
      <c r="G406" s="25">
        <v>2.5</v>
      </c>
      <c r="H406" s="25">
        <v>1.5</v>
      </c>
      <c r="I406" s="28"/>
      <c r="J406" s="28"/>
      <c r="K406" s="27"/>
      <c r="L406" s="36"/>
      <c r="M406" s="27"/>
      <c r="N406" s="36"/>
      <c r="O406" s="27"/>
      <c r="P406" s="67"/>
    </row>
    <row r="407" spans="1:16" ht="26.25" x14ac:dyDescent="0.4">
      <c r="A407" s="23"/>
      <c r="B407" s="251" t="s">
        <v>20</v>
      </c>
      <c r="C407" s="38"/>
      <c r="D407" s="433"/>
      <c r="E407" s="25">
        <v>1</v>
      </c>
      <c r="F407" s="25">
        <v>0.5</v>
      </c>
      <c r="G407" s="25">
        <v>1</v>
      </c>
      <c r="H407" s="25">
        <v>0.5</v>
      </c>
      <c r="I407" s="28"/>
      <c r="J407" s="28"/>
      <c r="K407" s="27"/>
      <c r="L407" s="36"/>
      <c r="M407" s="27"/>
      <c r="N407" s="36"/>
      <c r="O407" s="27"/>
      <c r="P407" s="67"/>
    </row>
    <row r="408" spans="1:16" ht="26.25" x14ac:dyDescent="0.4">
      <c r="A408" s="23" t="s">
        <v>36</v>
      </c>
      <c r="B408" s="38"/>
      <c r="C408" s="38"/>
      <c r="D408" s="427" t="s">
        <v>37</v>
      </c>
      <c r="E408" s="427"/>
      <c r="F408" s="25"/>
      <c r="G408" s="25"/>
      <c r="H408" s="25"/>
      <c r="I408" s="27">
        <v>0.56000000000000005</v>
      </c>
      <c r="J408" s="36">
        <v>0.5</v>
      </c>
      <c r="K408" s="27"/>
      <c r="L408" s="36"/>
      <c r="M408" s="27">
        <v>27.89</v>
      </c>
      <c r="N408" s="36">
        <v>25.01</v>
      </c>
      <c r="O408" s="27">
        <v>113.79</v>
      </c>
      <c r="P408" s="67">
        <v>102.42</v>
      </c>
    </row>
    <row r="409" spans="1:16" ht="26.25" x14ac:dyDescent="0.4">
      <c r="A409" s="23"/>
      <c r="B409" s="30" t="s">
        <v>38</v>
      </c>
      <c r="C409" s="38"/>
      <c r="D409" s="29"/>
      <c r="E409" s="427">
        <v>9</v>
      </c>
      <c r="F409" s="25">
        <v>7</v>
      </c>
      <c r="G409" s="25">
        <v>11</v>
      </c>
      <c r="H409" s="25">
        <v>8.5</v>
      </c>
      <c r="I409" s="25"/>
      <c r="J409" s="47"/>
      <c r="K409" s="25"/>
      <c r="L409" s="47"/>
      <c r="M409" s="25"/>
      <c r="N409" s="47"/>
      <c r="O409" s="37"/>
      <c r="P409" s="51"/>
    </row>
    <row r="410" spans="1:16" ht="26.25" x14ac:dyDescent="0.4">
      <c r="A410" s="23"/>
      <c r="B410" s="38" t="s">
        <v>19</v>
      </c>
      <c r="C410" s="38"/>
      <c r="D410" s="29"/>
      <c r="E410" s="427">
        <v>5</v>
      </c>
      <c r="F410" s="25">
        <v>4</v>
      </c>
      <c r="G410" s="25">
        <f t="shared" ref="G410:G411" si="58">E410</f>
        <v>5</v>
      </c>
      <c r="H410" s="25">
        <f t="shared" ref="H410:H411" si="59">F410</f>
        <v>4</v>
      </c>
      <c r="I410" s="25"/>
      <c r="J410" s="47"/>
      <c r="K410" s="25"/>
      <c r="L410" s="47"/>
      <c r="M410" s="25"/>
      <c r="N410" s="47"/>
      <c r="O410" s="37"/>
      <c r="P410" s="51"/>
    </row>
    <row r="411" spans="1:16" ht="26.25" x14ac:dyDescent="0.4">
      <c r="A411" s="23"/>
      <c r="B411" s="38" t="s">
        <v>18</v>
      </c>
      <c r="C411" s="38"/>
      <c r="D411" s="29"/>
      <c r="E411" s="427">
        <v>211</v>
      </c>
      <c r="F411" s="25">
        <v>193</v>
      </c>
      <c r="G411" s="25">
        <f t="shared" si="58"/>
        <v>211</v>
      </c>
      <c r="H411" s="25">
        <f t="shared" si="59"/>
        <v>193</v>
      </c>
      <c r="I411" s="25"/>
      <c r="J411" s="47"/>
      <c r="K411" s="25"/>
      <c r="L411" s="47"/>
      <c r="M411" s="25"/>
      <c r="N411" s="47"/>
      <c r="O411" s="37"/>
      <c r="P411" s="51"/>
    </row>
    <row r="412" spans="1:16" ht="27" thickBot="1" x14ac:dyDescent="0.45">
      <c r="A412" s="48" t="s">
        <v>39</v>
      </c>
      <c r="B412" s="90"/>
      <c r="C412" s="90"/>
      <c r="D412" s="91" t="s">
        <v>40</v>
      </c>
      <c r="E412" s="91">
        <v>40</v>
      </c>
      <c r="F412" s="91">
        <v>32</v>
      </c>
      <c r="G412" s="91">
        <f>E412</f>
        <v>40</v>
      </c>
      <c r="H412" s="91">
        <f>F412</f>
        <v>32</v>
      </c>
      <c r="I412" s="93">
        <v>1.88</v>
      </c>
      <c r="J412" s="28">
        <v>1.5</v>
      </c>
      <c r="K412" s="54">
        <v>0.28000000000000003</v>
      </c>
      <c r="L412" s="53">
        <v>0.22</v>
      </c>
      <c r="M412" s="54">
        <v>19.920000000000002</v>
      </c>
      <c r="N412" s="110">
        <v>15.94</v>
      </c>
      <c r="O412" s="54">
        <v>85.6</v>
      </c>
      <c r="P412" s="93">
        <v>68.48</v>
      </c>
    </row>
    <row r="413" spans="1:16" ht="27" thickBot="1" x14ac:dyDescent="0.45">
      <c r="A413" s="69" t="s">
        <v>27</v>
      </c>
      <c r="B413" s="114"/>
      <c r="C413" s="178"/>
      <c r="D413" s="203"/>
      <c r="E413" s="162"/>
      <c r="F413" s="162"/>
      <c r="G413" s="162"/>
      <c r="H413" s="162"/>
      <c r="I413" s="72">
        <f t="shared" ref="I413:P413" si="60">SUM(I376:I412)</f>
        <v>24.159999999999997</v>
      </c>
      <c r="J413" s="72">
        <f t="shared" si="60"/>
        <v>19.850000000000001</v>
      </c>
      <c r="K413" s="72">
        <f t="shared" si="60"/>
        <v>21.279999999999998</v>
      </c>
      <c r="L413" s="72">
        <f t="shared" si="60"/>
        <v>16.150000000000002</v>
      </c>
      <c r="M413" s="72">
        <f t="shared" si="60"/>
        <v>87.470000000000013</v>
      </c>
      <c r="N413" s="72">
        <f t="shared" si="60"/>
        <v>70.850000000000009</v>
      </c>
      <c r="O413" s="61">
        <f t="shared" si="60"/>
        <v>637.34</v>
      </c>
      <c r="P413" s="61">
        <f t="shared" si="60"/>
        <v>507.36</v>
      </c>
    </row>
    <row r="414" spans="1:16" ht="26.25" x14ac:dyDescent="0.4">
      <c r="A414" s="14"/>
      <c r="B414" s="15" t="s">
        <v>41</v>
      </c>
      <c r="C414" s="15"/>
      <c r="D414" s="17"/>
      <c r="E414" s="17"/>
      <c r="F414" s="17"/>
      <c r="G414" s="17"/>
      <c r="H414" s="17"/>
      <c r="I414" s="18"/>
      <c r="J414" s="17"/>
      <c r="K414" s="18"/>
      <c r="L414" s="17"/>
      <c r="M414" s="18"/>
      <c r="N414" s="17"/>
      <c r="O414" s="140"/>
      <c r="P414" s="37"/>
    </row>
    <row r="415" spans="1:16" ht="26.25" x14ac:dyDescent="0.4">
      <c r="A415" s="250" t="s">
        <v>242</v>
      </c>
      <c r="B415" s="251"/>
      <c r="C415" s="251"/>
      <c r="D415" s="255" t="s">
        <v>148</v>
      </c>
      <c r="E415" s="261"/>
      <c r="F415" s="253"/>
      <c r="G415" s="253"/>
      <c r="H415" s="253"/>
      <c r="I415" s="259">
        <v>4.33</v>
      </c>
      <c r="J415" s="273">
        <v>2.89</v>
      </c>
      <c r="K415" s="334">
        <v>9.19</v>
      </c>
      <c r="L415" s="259">
        <v>6.13</v>
      </c>
      <c r="M415" s="258">
        <v>61.23</v>
      </c>
      <c r="N415" s="259">
        <v>40.82</v>
      </c>
      <c r="O415" s="259">
        <v>345.1</v>
      </c>
      <c r="P415" s="273">
        <v>230.07</v>
      </c>
    </row>
    <row r="416" spans="1:16" ht="26.25" x14ac:dyDescent="0.4">
      <c r="A416" s="250"/>
      <c r="B416" s="251" t="s">
        <v>91</v>
      </c>
      <c r="C416" s="251"/>
      <c r="D416" s="330"/>
      <c r="E416" s="261">
        <v>50</v>
      </c>
      <c r="F416" s="253">
        <v>33</v>
      </c>
      <c r="G416" s="253">
        <v>50</v>
      </c>
      <c r="H416" s="253">
        <v>33</v>
      </c>
      <c r="I416" s="265"/>
      <c r="J416" s="332"/>
      <c r="K416" s="358"/>
      <c r="L416" s="265"/>
      <c r="M416" s="328"/>
      <c r="N416" s="265"/>
      <c r="O416" s="265"/>
      <c r="P416" s="332"/>
    </row>
    <row r="417" spans="1:256" ht="26.25" x14ac:dyDescent="0.4">
      <c r="A417" s="250"/>
      <c r="B417" s="251" t="s">
        <v>243</v>
      </c>
      <c r="C417" s="251"/>
      <c r="D417" s="330"/>
      <c r="E417" s="261">
        <v>12.75</v>
      </c>
      <c r="F417" s="253">
        <v>8.5</v>
      </c>
      <c r="G417" s="253">
        <v>13</v>
      </c>
      <c r="H417" s="253">
        <v>9</v>
      </c>
      <c r="I417" s="265"/>
      <c r="J417" s="332"/>
      <c r="K417" s="358"/>
      <c r="L417" s="265"/>
      <c r="M417" s="328"/>
      <c r="N417" s="265"/>
      <c r="O417" s="265"/>
      <c r="P417" s="332"/>
    </row>
    <row r="418" spans="1:256" ht="26.25" x14ac:dyDescent="0.4">
      <c r="A418" s="250"/>
      <c r="B418" s="251" t="s">
        <v>244</v>
      </c>
      <c r="C418" s="251"/>
      <c r="D418" s="330"/>
      <c r="E418" s="261">
        <v>13</v>
      </c>
      <c r="F418" s="253">
        <v>9</v>
      </c>
      <c r="G418" s="253">
        <v>13</v>
      </c>
      <c r="H418" s="253">
        <v>9</v>
      </c>
      <c r="I418" s="265"/>
      <c r="J418" s="332"/>
      <c r="K418" s="358"/>
      <c r="L418" s="265"/>
      <c r="M418" s="328"/>
      <c r="N418" s="265"/>
      <c r="O418" s="265"/>
      <c r="P418" s="332"/>
    </row>
    <row r="419" spans="1:256" ht="26.25" x14ac:dyDescent="0.4">
      <c r="A419" s="250"/>
      <c r="B419" s="251" t="s">
        <v>19</v>
      </c>
      <c r="C419" s="251"/>
      <c r="D419" s="330"/>
      <c r="E419" s="261">
        <v>5</v>
      </c>
      <c r="F419" s="253">
        <v>3</v>
      </c>
      <c r="G419" s="253">
        <v>5</v>
      </c>
      <c r="H419" s="253">
        <v>3</v>
      </c>
      <c r="I419" s="265"/>
      <c r="J419" s="332"/>
      <c r="K419" s="358"/>
      <c r="L419" s="265"/>
      <c r="M419" s="328"/>
      <c r="N419" s="265"/>
      <c r="O419" s="265"/>
      <c r="P419" s="332"/>
    </row>
    <row r="420" spans="1:256" ht="26.25" x14ac:dyDescent="0.4">
      <c r="A420" s="250"/>
      <c r="B420" s="251" t="s">
        <v>21</v>
      </c>
      <c r="C420" s="251"/>
      <c r="D420" s="255"/>
      <c r="E420" s="261">
        <v>4</v>
      </c>
      <c r="F420" s="253">
        <v>3</v>
      </c>
      <c r="G420" s="253">
        <v>4</v>
      </c>
      <c r="H420" s="253">
        <v>3</v>
      </c>
      <c r="I420" s="259"/>
      <c r="J420" s="273"/>
      <c r="K420" s="334"/>
      <c r="L420" s="259"/>
      <c r="M420" s="258"/>
      <c r="N420" s="259"/>
      <c r="O420" s="258"/>
      <c r="P420" s="259"/>
    </row>
    <row r="421" spans="1:256" ht="26.25" x14ac:dyDescent="0.4">
      <c r="A421" s="23" t="s">
        <v>259</v>
      </c>
      <c r="B421" s="30"/>
      <c r="C421" s="41"/>
      <c r="D421" s="421" t="s">
        <v>69</v>
      </c>
      <c r="E421" s="25"/>
      <c r="F421" s="25"/>
      <c r="G421" s="130"/>
      <c r="H421" s="25"/>
      <c r="I421" s="27">
        <v>0.68</v>
      </c>
      <c r="J421" s="36">
        <v>0.46</v>
      </c>
      <c r="K421" s="27">
        <v>6.05</v>
      </c>
      <c r="L421" s="36">
        <v>4.03</v>
      </c>
      <c r="M421" s="27">
        <v>6.23</v>
      </c>
      <c r="N421" s="36">
        <v>4.1500000000000004</v>
      </c>
      <c r="O421" s="27">
        <v>82.08</v>
      </c>
      <c r="P421" s="67">
        <v>54.72</v>
      </c>
    </row>
    <row r="422" spans="1:256" ht="26.25" x14ac:dyDescent="0.4">
      <c r="A422" s="23"/>
      <c r="B422" s="30" t="s">
        <v>32</v>
      </c>
      <c r="C422" s="41"/>
      <c r="D422" s="421"/>
      <c r="E422" s="25">
        <v>70</v>
      </c>
      <c r="F422" s="25">
        <v>46.7</v>
      </c>
      <c r="G422" s="130">
        <v>56</v>
      </c>
      <c r="H422" s="25">
        <v>37.4</v>
      </c>
      <c r="I422" s="77"/>
      <c r="J422" s="78"/>
      <c r="K422" s="77"/>
      <c r="L422" s="78"/>
      <c r="M422" s="77"/>
      <c r="N422" s="78"/>
      <c r="O422" s="77"/>
      <c r="P422" s="85"/>
    </row>
    <row r="423" spans="1:256" ht="26.25" x14ac:dyDescent="0.4">
      <c r="A423" s="23"/>
      <c r="B423" s="30" t="s">
        <v>19</v>
      </c>
      <c r="C423" s="41"/>
      <c r="D423" s="421"/>
      <c r="E423" s="25">
        <v>2.5</v>
      </c>
      <c r="F423" s="25">
        <v>1.5</v>
      </c>
      <c r="G423" s="130">
        <f t="shared" ref="G423" si="61">E423</f>
        <v>2.5</v>
      </c>
      <c r="H423" s="25">
        <f>F423</f>
        <v>1.5</v>
      </c>
      <c r="I423" s="77"/>
      <c r="J423" s="78"/>
      <c r="K423" s="77"/>
      <c r="L423" s="78"/>
      <c r="M423" s="77"/>
      <c r="N423" s="78"/>
      <c r="O423" s="77"/>
      <c r="P423" s="85"/>
    </row>
    <row r="424" spans="1:256" ht="26.25" x14ac:dyDescent="0.4">
      <c r="A424" s="102" t="s">
        <v>84</v>
      </c>
      <c r="B424" s="103"/>
      <c r="C424" s="103"/>
      <c r="D424" s="182" t="s">
        <v>23</v>
      </c>
      <c r="E424" s="129"/>
      <c r="F424" s="129"/>
      <c r="G424" s="129"/>
      <c r="H424" s="105"/>
      <c r="I424" s="183">
        <v>0.06</v>
      </c>
      <c r="J424" s="182">
        <v>0.05</v>
      </c>
      <c r="K424" s="184">
        <v>0.01</v>
      </c>
      <c r="L424" s="185">
        <v>0.01</v>
      </c>
      <c r="M424" s="184">
        <v>13.78</v>
      </c>
      <c r="N424" s="185">
        <v>11.48</v>
      </c>
      <c r="O424" s="184">
        <v>55.46</v>
      </c>
      <c r="P424" s="186">
        <v>46.22</v>
      </c>
    </row>
    <row r="425" spans="1:256" s="2" customFormat="1" ht="26.25" x14ac:dyDescent="0.4">
      <c r="A425" s="102"/>
      <c r="B425" s="103" t="s">
        <v>81</v>
      </c>
      <c r="C425" s="103"/>
      <c r="D425" s="102"/>
      <c r="E425" s="129">
        <v>0.48</v>
      </c>
      <c r="F425" s="105">
        <v>0.4</v>
      </c>
      <c r="G425" s="105">
        <f t="shared" ref="G425:G427" si="62">E425</f>
        <v>0.48</v>
      </c>
      <c r="H425" s="105">
        <f t="shared" ref="H425:H427" si="63">F425</f>
        <v>0.4</v>
      </c>
      <c r="I425" s="101"/>
      <c r="J425" s="102"/>
      <c r="K425" s="104"/>
      <c r="L425" s="103"/>
      <c r="M425" s="104"/>
      <c r="N425" s="103"/>
      <c r="O425" s="104"/>
      <c r="P425" s="187"/>
    </row>
    <row r="426" spans="1:256" s="101" customFormat="1" ht="26.25" x14ac:dyDescent="0.4">
      <c r="A426" s="102"/>
      <c r="B426" s="103" t="s">
        <v>18</v>
      </c>
      <c r="C426" s="103"/>
      <c r="D426" s="102"/>
      <c r="E426" s="222">
        <v>185</v>
      </c>
      <c r="F426" s="105">
        <v>152.5</v>
      </c>
      <c r="G426" s="106">
        <f t="shared" si="62"/>
        <v>185</v>
      </c>
      <c r="H426" s="105">
        <f t="shared" si="63"/>
        <v>152.5</v>
      </c>
      <c r="J426" s="102"/>
      <c r="K426" s="104"/>
      <c r="L426" s="103"/>
      <c r="M426" s="104"/>
      <c r="N426" s="103"/>
      <c r="O426" s="104"/>
      <c r="P426" s="187"/>
    </row>
    <row r="427" spans="1:256" s="101" customFormat="1" ht="26.25" x14ac:dyDescent="0.4">
      <c r="A427" s="107"/>
      <c r="B427" s="103" t="s">
        <v>19</v>
      </c>
      <c r="C427" s="108"/>
      <c r="D427" s="102"/>
      <c r="E427" s="129">
        <v>8</v>
      </c>
      <c r="F427" s="129">
        <v>6</v>
      </c>
      <c r="G427" s="129">
        <f t="shared" si="62"/>
        <v>8</v>
      </c>
      <c r="H427" s="105">
        <f t="shared" si="63"/>
        <v>6</v>
      </c>
      <c r="J427" s="102"/>
      <c r="K427" s="104"/>
      <c r="L427" s="103"/>
      <c r="M427" s="104"/>
      <c r="N427" s="103"/>
      <c r="O427" s="104"/>
      <c r="P427" s="187"/>
    </row>
    <row r="428" spans="1:256" ht="26.25" x14ac:dyDescent="0.4">
      <c r="A428" s="107"/>
      <c r="B428" s="103" t="s">
        <v>85</v>
      </c>
      <c r="C428" s="108"/>
      <c r="D428" s="102"/>
      <c r="E428" s="129">
        <v>7.2</v>
      </c>
      <c r="F428" s="129">
        <v>6</v>
      </c>
      <c r="G428" s="129">
        <v>6.5</v>
      </c>
      <c r="H428" s="105">
        <v>5.4</v>
      </c>
      <c r="I428" s="101"/>
      <c r="J428" s="102"/>
      <c r="K428" s="104"/>
      <c r="L428" s="103"/>
      <c r="M428" s="104"/>
      <c r="N428" s="103"/>
      <c r="O428" s="104"/>
      <c r="P428" s="187"/>
      <c r="Q428" s="101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  <c r="AM428"/>
      <c r="AN428"/>
      <c r="AO428"/>
      <c r="AP428"/>
      <c r="AQ428"/>
      <c r="AR428"/>
      <c r="AS428"/>
      <c r="AT428"/>
      <c r="AU428"/>
      <c r="AV428"/>
      <c r="AW428"/>
      <c r="AX428"/>
      <c r="AY428"/>
      <c r="AZ428"/>
      <c r="BA428"/>
      <c r="BB428"/>
      <c r="BC428"/>
      <c r="BD428"/>
      <c r="BE428"/>
      <c r="BF428"/>
      <c r="BG428"/>
      <c r="BH428"/>
      <c r="BI428"/>
      <c r="BJ428"/>
      <c r="BK428"/>
      <c r="BL428"/>
      <c r="BM428"/>
      <c r="BN428"/>
      <c r="BO428"/>
      <c r="BP428"/>
      <c r="BQ428"/>
      <c r="BR428"/>
      <c r="BS428"/>
      <c r="BT428"/>
      <c r="BU428"/>
      <c r="BV428"/>
      <c r="BW428"/>
      <c r="BX428"/>
      <c r="BY428"/>
      <c r="BZ428"/>
      <c r="CA428"/>
      <c r="CB428"/>
      <c r="CC428"/>
      <c r="CD428"/>
      <c r="CE428"/>
      <c r="CF428"/>
      <c r="CG428"/>
      <c r="CH428"/>
      <c r="CI428"/>
      <c r="CJ428"/>
      <c r="CK428"/>
      <c r="CL428"/>
      <c r="CM428"/>
      <c r="CN428"/>
      <c r="CO428"/>
      <c r="CP428"/>
      <c r="CQ428"/>
      <c r="CR428"/>
      <c r="CS428"/>
      <c r="CT428"/>
      <c r="CU428"/>
      <c r="CV428"/>
      <c r="CW428"/>
      <c r="CX428"/>
      <c r="CY428"/>
      <c r="CZ428"/>
      <c r="DA428"/>
      <c r="DB428"/>
      <c r="DC428"/>
      <c r="DD428"/>
      <c r="DE428"/>
      <c r="DF428"/>
      <c r="DG428"/>
      <c r="DH428"/>
      <c r="DI428"/>
      <c r="DJ428"/>
      <c r="DK428"/>
      <c r="DL428"/>
      <c r="DM428"/>
      <c r="DN428"/>
      <c r="DO428"/>
      <c r="DP428"/>
      <c r="DQ428"/>
      <c r="DR428"/>
      <c r="DS428"/>
      <c r="DT428"/>
      <c r="DU428"/>
      <c r="DV428"/>
      <c r="DW428"/>
      <c r="DX428"/>
      <c r="DY428"/>
      <c r="DZ428"/>
      <c r="EA428"/>
      <c r="EB428"/>
      <c r="EC428"/>
      <c r="ED428"/>
      <c r="EE428"/>
      <c r="EF428"/>
      <c r="EG428"/>
      <c r="EH428"/>
      <c r="EI428"/>
      <c r="EJ428"/>
      <c r="EK428"/>
      <c r="EL428"/>
      <c r="EM428"/>
      <c r="EN428"/>
      <c r="EO428"/>
      <c r="EP428"/>
      <c r="EQ428"/>
      <c r="ER428"/>
      <c r="ES428"/>
      <c r="ET428"/>
      <c r="EU428"/>
      <c r="EV428"/>
      <c r="EW428"/>
      <c r="EX428"/>
      <c r="EY428"/>
      <c r="EZ428"/>
      <c r="FA428"/>
      <c r="FB428"/>
      <c r="FC428"/>
      <c r="FD428"/>
      <c r="FE428"/>
      <c r="FF428"/>
      <c r="FG428"/>
      <c r="FH428"/>
      <c r="FI428"/>
      <c r="FJ428"/>
      <c r="FK428"/>
      <c r="FL428"/>
      <c r="FM428"/>
      <c r="FN428"/>
      <c r="FO428"/>
      <c r="FP428"/>
      <c r="FQ428"/>
      <c r="FR428"/>
      <c r="FS428"/>
      <c r="FT428"/>
      <c r="FU428"/>
      <c r="FV428"/>
      <c r="FW428"/>
      <c r="FX428"/>
      <c r="FY428"/>
      <c r="FZ428"/>
      <c r="GA428"/>
      <c r="GB428"/>
      <c r="GC428"/>
      <c r="GD428"/>
      <c r="GE428"/>
      <c r="GF428"/>
      <c r="GG428"/>
      <c r="GH428"/>
      <c r="GI428"/>
      <c r="GJ428"/>
      <c r="GK428"/>
      <c r="GL428"/>
      <c r="GM428"/>
      <c r="GN428"/>
      <c r="GO428"/>
      <c r="GP428"/>
      <c r="GQ428"/>
      <c r="GR428"/>
      <c r="GS428"/>
      <c r="GT428"/>
      <c r="GU428"/>
      <c r="GV428"/>
      <c r="GW428"/>
      <c r="GX428"/>
      <c r="GY428"/>
      <c r="GZ428"/>
      <c r="HA428"/>
      <c r="HB428"/>
      <c r="HC428"/>
      <c r="HD428"/>
      <c r="HE428"/>
      <c r="HF428"/>
      <c r="HG428"/>
      <c r="HH428"/>
      <c r="HI428"/>
      <c r="HJ428"/>
      <c r="HK428"/>
      <c r="HL428"/>
      <c r="HM428"/>
      <c r="HN428"/>
      <c r="HO428"/>
      <c r="HP428"/>
      <c r="HQ428"/>
      <c r="HR428"/>
      <c r="HS428"/>
      <c r="HT428"/>
      <c r="HU428"/>
      <c r="HV428"/>
      <c r="HW428"/>
      <c r="HX428"/>
      <c r="HY428"/>
      <c r="HZ428"/>
      <c r="IA428"/>
      <c r="IB428"/>
      <c r="IC428"/>
      <c r="ID428"/>
      <c r="IE428"/>
      <c r="IF428"/>
      <c r="IG428"/>
      <c r="IH428"/>
      <c r="II428"/>
      <c r="IJ428"/>
      <c r="IK428"/>
      <c r="IL428"/>
      <c r="IM428"/>
      <c r="IN428"/>
      <c r="IO428"/>
      <c r="IP428"/>
      <c r="IQ428"/>
      <c r="IR428"/>
      <c r="IS428"/>
      <c r="IT428"/>
      <c r="IU428"/>
      <c r="IV428"/>
    </row>
    <row r="429" spans="1:256" ht="26.25" x14ac:dyDescent="0.4">
      <c r="A429" s="23" t="s">
        <v>25</v>
      </c>
      <c r="B429" s="38"/>
      <c r="C429" s="38"/>
      <c r="D429" s="254" t="s">
        <v>139</v>
      </c>
      <c r="E429" s="25">
        <v>32</v>
      </c>
      <c r="F429" s="25">
        <v>24</v>
      </c>
      <c r="G429" s="25">
        <f t="shared" ref="G429:G430" si="64">E429</f>
        <v>32</v>
      </c>
      <c r="H429" s="25">
        <f>F429</f>
        <v>24</v>
      </c>
      <c r="I429" s="27">
        <v>2.4300000000000002</v>
      </c>
      <c r="J429" s="27">
        <v>1.86</v>
      </c>
      <c r="K429" s="27">
        <v>0.3</v>
      </c>
      <c r="L429" s="27">
        <v>0.23</v>
      </c>
      <c r="M429" s="27">
        <v>14.64</v>
      </c>
      <c r="N429" s="27">
        <v>11.22</v>
      </c>
      <c r="O429" s="27">
        <v>72.599999999999994</v>
      </c>
      <c r="P429" s="27">
        <v>55.66</v>
      </c>
      <c r="Q429" s="101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  <c r="AM429"/>
      <c r="AN429"/>
      <c r="AO429"/>
      <c r="AP429"/>
      <c r="AQ429"/>
      <c r="AR429"/>
      <c r="AS429"/>
      <c r="AT429"/>
      <c r="AU429"/>
      <c r="AV429"/>
      <c r="AW429"/>
      <c r="AX429"/>
      <c r="AY429"/>
      <c r="AZ429"/>
      <c r="BA429"/>
      <c r="BB429"/>
      <c r="BC429"/>
      <c r="BD429"/>
      <c r="BE429"/>
      <c r="BF429"/>
      <c r="BG429"/>
      <c r="BH429"/>
      <c r="BI429"/>
      <c r="BJ429"/>
      <c r="BK429"/>
      <c r="BL429"/>
      <c r="BM429"/>
      <c r="BN429"/>
      <c r="BO429"/>
      <c r="BP429"/>
      <c r="BQ429"/>
      <c r="BR429"/>
      <c r="BS429"/>
      <c r="BT429"/>
      <c r="BU429"/>
      <c r="BV429"/>
      <c r="BW429"/>
      <c r="BX429"/>
      <c r="BY429"/>
      <c r="BZ429"/>
      <c r="CA429"/>
      <c r="CB429"/>
      <c r="CC429"/>
      <c r="CD429"/>
      <c r="CE429"/>
      <c r="CF429"/>
      <c r="CG429"/>
      <c r="CH429"/>
      <c r="CI429"/>
      <c r="CJ429"/>
      <c r="CK429"/>
      <c r="CL429"/>
      <c r="CM429"/>
      <c r="CN429"/>
      <c r="CO429"/>
      <c r="CP429"/>
      <c r="CQ429"/>
      <c r="CR429"/>
      <c r="CS429"/>
      <c r="CT429"/>
      <c r="CU429"/>
      <c r="CV429"/>
      <c r="CW429"/>
      <c r="CX429"/>
      <c r="CY429"/>
      <c r="CZ429"/>
      <c r="DA429"/>
      <c r="DB429"/>
      <c r="DC429"/>
      <c r="DD429"/>
      <c r="DE429"/>
      <c r="DF429"/>
      <c r="DG429"/>
      <c r="DH429"/>
      <c r="DI429"/>
      <c r="DJ429"/>
      <c r="DK429"/>
      <c r="DL429"/>
      <c r="DM429"/>
      <c r="DN429"/>
      <c r="DO429"/>
      <c r="DP429"/>
      <c r="DQ429"/>
      <c r="DR429"/>
      <c r="DS429"/>
      <c r="DT429"/>
      <c r="DU429"/>
      <c r="DV429"/>
      <c r="DW429"/>
      <c r="DX429"/>
      <c r="DY429"/>
      <c r="DZ429"/>
      <c r="EA429"/>
      <c r="EB429"/>
      <c r="EC429"/>
      <c r="ED429"/>
      <c r="EE429"/>
      <c r="EF429"/>
      <c r="EG429"/>
      <c r="EH429"/>
      <c r="EI429"/>
      <c r="EJ429"/>
      <c r="EK429"/>
      <c r="EL429"/>
      <c r="EM429"/>
      <c r="EN429"/>
      <c r="EO429"/>
      <c r="EP429"/>
      <c r="EQ429"/>
      <c r="ER429"/>
      <c r="ES429"/>
      <c r="ET429"/>
      <c r="EU429"/>
      <c r="EV429"/>
      <c r="EW429"/>
      <c r="EX429"/>
      <c r="EY429"/>
      <c r="EZ429"/>
      <c r="FA429"/>
      <c r="FB429"/>
      <c r="FC429"/>
      <c r="FD429"/>
      <c r="FE429"/>
      <c r="FF429"/>
      <c r="FG429"/>
      <c r="FH429"/>
      <c r="FI429"/>
      <c r="FJ429"/>
      <c r="FK429"/>
      <c r="FL429"/>
      <c r="FM429"/>
      <c r="FN429"/>
      <c r="FO429"/>
      <c r="FP429"/>
      <c r="FQ429"/>
      <c r="FR429"/>
      <c r="FS429"/>
      <c r="FT429"/>
      <c r="FU429"/>
      <c r="FV429"/>
      <c r="FW429"/>
      <c r="FX429"/>
      <c r="FY429"/>
      <c r="FZ429"/>
      <c r="GA429"/>
      <c r="GB429"/>
      <c r="GC429"/>
      <c r="GD429"/>
      <c r="GE429"/>
      <c r="GF429"/>
      <c r="GG429"/>
      <c r="GH429"/>
      <c r="GI429"/>
      <c r="GJ429"/>
      <c r="GK429"/>
      <c r="GL429"/>
      <c r="GM429"/>
      <c r="GN429"/>
      <c r="GO429"/>
      <c r="GP429"/>
      <c r="GQ429"/>
      <c r="GR429"/>
      <c r="GS429"/>
      <c r="GT429"/>
      <c r="GU429"/>
      <c r="GV429"/>
      <c r="GW429"/>
      <c r="GX429"/>
      <c r="GY429"/>
      <c r="GZ429"/>
      <c r="HA429"/>
      <c r="HB429"/>
      <c r="HC429"/>
      <c r="HD429"/>
      <c r="HE429"/>
      <c r="HF429"/>
      <c r="HG429"/>
      <c r="HH429"/>
      <c r="HI429"/>
      <c r="HJ429"/>
      <c r="HK429"/>
      <c r="HL429"/>
      <c r="HM429"/>
      <c r="HN429"/>
      <c r="HO429"/>
      <c r="HP429"/>
      <c r="HQ429"/>
      <c r="HR429"/>
      <c r="HS429"/>
      <c r="HT429"/>
      <c r="HU429"/>
      <c r="HV429"/>
      <c r="HW429"/>
      <c r="HX429"/>
      <c r="HY429"/>
      <c r="HZ429"/>
      <c r="IA429"/>
      <c r="IB429"/>
      <c r="IC429"/>
      <c r="ID429"/>
      <c r="IE429"/>
      <c r="IF429"/>
      <c r="IG429"/>
      <c r="IH429"/>
      <c r="II429"/>
      <c r="IJ429"/>
      <c r="IK429"/>
      <c r="IL429"/>
      <c r="IM429"/>
      <c r="IN429"/>
      <c r="IO429"/>
      <c r="IP429"/>
      <c r="IQ429"/>
      <c r="IR429"/>
      <c r="IS429"/>
      <c r="IT429"/>
      <c r="IU429"/>
      <c r="IV429"/>
    </row>
    <row r="430" spans="1:256" ht="27" thickBot="1" x14ac:dyDescent="0.45">
      <c r="A430" s="23" t="s">
        <v>208</v>
      </c>
      <c r="B430" s="38"/>
      <c r="C430" s="38"/>
      <c r="D430" s="426" t="s">
        <v>92</v>
      </c>
      <c r="E430" s="25">
        <v>200</v>
      </c>
      <c r="F430" s="25">
        <v>200</v>
      </c>
      <c r="G430" s="25">
        <f t="shared" si="64"/>
        <v>200</v>
      </c>
      <c r="H430" s="25">
        <f>F430</f>
        <v>200</v>
      </c>
      <c r="I430" s="36">
        <v>0.86</v>
      </c>
      <c r="J430" s="27">
        <v>0.86</v>
      </c>
      <c r="K430" s="36"/>
      <c r="L430" s="27"/>
      <c r="M430" s="36">
        <v>21.02</v>
      </c>
      <c r="N430" s="27">
        <v>21.02</v>
      </c>
      <c r="O430" s="36">
        <v>88.66</v>
      </c>
      <c r="P430" s="27">
        <v>88.66</v>
      </c>
    </row>
    <row r="431" spans="1:256" ht="27" thickBot="1" x14ac:dyDescent="0.45">
      <c r="A431" s="69" t="s">
        <v>27</v>
      </c>
      <c r="B431" s="114"/>
      <c r="C431" s="114"/>
      <c r="D431" s="360"/>
      <c r="E431" s="361"/>
      <c r="F431" s="361"/>
      <c r="G431" s="361"/>
      <c r="H431" s="362"/>
      <c r="I431" s="113">
        <f t="shared" ref="I431:P431" si="65">SUM(I414:I430)</f>
        <v>8.36</v>
      </c>
      <c r="J431" s="113">
        <f t="shared" si="65"/>
        <v>6.12</v>
      </c>
      <c r="K431" s="113">
        <f t="shared" si="65"/>
        <v>15.549999999999999</v>
      </c>
      <c r="L431" s="113">
        <f t="shared" si="65"/>
        <v>10.4</v>
      </c>
      <c r="M431" s="112">
        <f t="shared" si="65"/>
        <v>116.89999999999999</v>
      </c>
      <c r="N431" s="113">
        <f t="shared" si="65"/>
        <v>88.69</v>
      </c>
      <c r="O431" s="113">
        <f t="shared" si="65"/>
        <v>643.9</v>
      </c>
      <c r="P431" s="112">
        <f t="shared" si="65"/>
        <v>475.32999999999993</v>
      </c>
    </row>
    <row r="432" spans="1:256" ht="27" thickBot="1" x14ac:dyDescent="0.45">
      <c r="A432" s="69" t="s">
        <v>46</v>
      </c>
      <c r="B432" s="114"/>
      <c r="C432" s="70"/>
      <c r="D432" s="115"/>
      <c r="E432" s="116"/>
      <c r="F432" s="116"/>
      <c r="G432" s="116"/>
      <c r="H432" s="94"/>
      <c r="I432" s="61">
        <f t="shared" ref="I432:P432" si="66">SUM(I413+I375+I372+I431)</f>
        <v>67.679999999999993</v>
      </c>
      <c r="J432" s="61">
        <f t="shared" si="66"/>
        <v>51.8</v>
      </c>
      <c r="K432" s="61">
        <f t="shared" si="66"/>
        <v>54.519999999999996</v>
      </c>
      <c r="L432" s="61">
        <f t="shared" si="66"/>
        <v>39.580000000000005</v>
      </c>
      <c r="M432" s="61">
        <f t="shared" si="66"/>
        <v>268.98</v>
      </c>
      <c r="N432" s="61">
        <f t="shared" si="66"/>
        <v>208.81</v>
      </c>
      <c r="O432" s="61">
        <f t="shared" si="66"/>
        <v>1832.87</v>
      </c>
      <c r="P432" s="61">
        <f t="shared" si="66"/>
        <v>1394.4699999999998</v>
      </c>
    </row>
    <row r="433" spans="1:256" ht="26.25" x14ac:dyDescent="0.4">
      <c r="A433" s="62"/>
      <c r="B433" s="62"/>
      <c r="C433" s="24"/>
      <c r="D433" s="118"/>
      <c r="E433" s="119"/>
      <c r="F433" s="119"/>
      <c r="G433" s="119"/>
      <c r="H433" s="47"/>
      <c r="I433" s="120"/>
      <c r="J433" s="120"/>
      <c r="K433" s="120"/>
      <c r="L433" s="120"/>
      <c r="M433" s="120"/>
      <c r="N433" s="120"/>
      <c r="O433" s="120"/>
      <c r="P433" s="120"/>
    </row>
    <row r="434" spans="1:256" ht="27" thickBot="1" x14ac:dyDescent="0.45">
      <c r="A434" s="121" t="s">
        <v>54</v>
      </c>
      <c r="B434" s="121"/>
      <c r="C434" s="121"/>
      <c r="D434" s="121"/>
      <c r="E434" s="122"/>
      <c r="F434" s="122"/>
      <c r="G434" s="122"/>
      <c r="H434" s="124"/>
      <c r="I434" s="124"/>
      <c r="J434" s="124"/>
      <c r="K434" s="124"/>
      <c r="L434" s="124"/>
      <c r="M434" s="124"/>
      <c r="N434" s="124"/>
      <c r="O434" s="125"/>
      <c r="P434" s="126"/>
    </row>
    <row r="435" spans="1:256" ht="52.5" customHeight="1" x14ac:dyDescent="0.4">
      <c r="A435" s="453" t="s">
        <v>0</v>
      </c>
      <c r="B435" s="454"/>
      <c r="C435" s="455"/>
      <c r="D435" s="7" t="s">
        <v>1</v>
      </c>
      <c r="E435" s="468" t="s">
        <v>2</v>
      </c>
      <c r="F435" s="469"/>
      <c r="G435" s="468" t="s">
        <v>2</v>
      </c>
      <c r="H435" s="469"/>
      <c r="I435" s="471" t="s">
        <v>3</v>
      </c>
      <c r="J435" s="472"/>
      <c r="K435" s="472"/>
      <c r="L435" s="472"/>
      <c r="M435" s="472"/>
      <c r="N435" s="473"/>
      <c r="O435" s="447" t="s">
        <v>4</v>
      </c>
      <c r="P435" s="448"/>
      <c r="Q435" s="2"/>
    </row>
    <row r="436" spans="1:256" ht="27" thickBot="1" x14ac:dyDescent="0.45">
      <c r="A436" s="456"/>
      <c r="B436" s="457"/>
      <c r="C436" s="458"/>
      <c r="D436" s="46" t="s">
        <v>5</v>
      </c>
      <c r="E436" s="449" t="s">
        <v>6</v>
      </c>
      <c r="F436" s="450"/>
      <c r="G436" s="449" t="s">
        <v>6</v>
      </c>
      <c r="H436" s="450"/>
      <c r="I436" s="474"/>
      <c r="J436" s="475"/>
      <c r="K436" s="475"/>
      <c r="L436" s="475"/>
      <c r="M436" s="475"/>
      <c r="N436" s="476"/>
      <c r="O436" s="477" t="s">
        <v>7</v>
      </c>
      <c r="P436" s="478"/>
      <c r="Q436" s="2"/>
    </row>
    <row r="437" spans="1:256" ht="27" thickBot="1" x14ac:dyDescent="0.45">
      <c r="A437" s="456"/>
      <c r="B437" s="457"/>
      <c r="C437" s="458"/>
      <c r="D437" s="462"/>
      <c r="E437" s="466" t="s">
        <v>8</v>
      </c>
      <c r="F437" s="467"/>
      <c r="G437" s="466" t="s">
        <v>9</v>
      </c>
      <c r="H437" s="467"/>
      <c r="I437" s="451" t="s">
        <v>10</v>
      </c>
      <c r="J437" s="452"/>
      <c r="K437" s="451" t="s">
        <v>11</v>
      </c>
      <c r="L437" s="452"/>
      <c r="M437" s="451" t="s">
        <v>12</v>
      </c>
      <c r="N437" s="452"/>
      <c r="O437" s="479" t="s">
        <v>13</v>
      </c>
      <c r="P437" s="480"/>
      <c r="Q437" s="2"/>
    </row>
    <row r="438" spans="1:256" ht="27" thickBot="1" x14ac:dyDescent="0.45">
      <c r="A438" s="459"/>
      <c r="B438" s="460"/>
      <c r="C438" s="461"/>
      <c r="D438" s="463"/>
      <c r="E438" s="150" t="s">
        <v>58</v>
      </c>
      <c r="F438" s="151" t="s">
        <v>59</v>
      </c>
      <c r="G438" s="152" t="s">
        <v>58</v>
      </c>
      <c r="H438" s="151" t="s">
        <v>59</v>
      </c>
      <c r="I438" s="12" t="s">
        <v>58</v>
      </c>
      <c r="J438" s="13" t="s">
        <v>59</v>
      </c>
      <c r="K438" s="12" t="s">
        <v>58</v>
      </c>
      <c r="L438" s="13" t="s">
        <v>59</v>
      </c>
      <c r="M438" s="12" t="s">
        <v>58</v>
      </c>
      <c r="N438" s="13" t="s">
        <v>59</v>
      </c>
      <c r="O438" s="12" t="s">
        <v>58</v>
      </c>
      <c r="P438" s="13" t="s">
        <v>59</v>
      </c>
      <c r="Q438" s="2"/>
    </row>
    <row r="439" spans="1:256" ht="26.25" x14ac:dyDescent="0.4">
      <c r="A439" s="23"/>
      <c r="B439" s="62" t="s">
        <v>14</v>
      </c>
      <c r="C439" s="41"/>
      <c r="D439" s="17"/>
      <c r="E439" s="17"/>
      <c r="F439" s="17"/>
      <c r="G439" s="17"/>
      <c r="H439" s="19"/>
      <c r="I439" s="191"/>
      <c r="J439" s="19"/>
      <c r="K439" s="191"/>
      <c r="L439" s="19"/>
      <c r="M439" s="191"/>
      <c r="N439" s="19"/>
      <c r="O439" s="21"/>
      <c r="P439" s="22"/>
    </row>
    <row r="440" spans="1:256" ht="26.25" x14ac:dyDescent="0.4">
      <c r="A440" s="250" t="s">
        <v>153</v>
      </c>
      <c r="B440" s="24"/>
      <c r="C440" s="41"/>
      <c r="D440" s="205" t="s">
        <v>15</v>
      </c>
      <c r="E440" s="25"/>
      <c r="F440" s="25"/>
      <c r="G440" s="25"/>
      <c r="H440" s="25"/>
      <c r="I440" s="27">
        <v>7.84</v>
      </c>
      <c r="J440" s="36">
        <v>5.88</v>
      </c>
      <c r="K440" s="27">
        <v>9.2200000000000006</v>
      </c>
      <c r="L440" s="36">
        <v>6.92</v>
      </c>
      <c r="M440" s="27">
        <v>36.61</v>
      </c>
      <c r="N440" s="36">
        <v>27.46</v>
      </c>
      <c r="O440" s="27">
        <v>261.73</v>
      </c>
      <c r="P440" s="27">
        <v>196.3</v>
      </c>
    </row>
    <row r="441" spans="1:256" ht="26.25" x14ac:dyDescent="0.4">
      <c r="A441" s="23"/>
      <c r="B441" s="24" t="s">
        <v>98</v>
      </c>
      <c r="C441" s="41"/>
      <c r="D441" s="205"/>
      <c r="E441" s="25">
        <v>40</v>
      </c>
      <c r="F441" s="25">
        <v>30</v>
      </c>
      <c r="G441" s="25">
        <f>E441</f>
        <v>40</v>
      </c>
      <c r="H441" s="25">
        <f>F441</f>
        <v>30</v>
      </c>
      <c r="I441" s="27"/>
      <c r="J441" s="36"/>
      <c r="K441" s="27"/>
      <c r="L441" s="36"/>
      <c r="M441" s="27"/>
      <c r="N441" s="36"/>
      <c r="O441" s="27"/>
      <c r="P441" s="27"/>
    </row>
    <row r="442" spans="1:256" ht="26.25" x14ac:dyDescent="0.4">
      <c r="A442" s="23"/>
      <c r="B442" s="24" t="s">
        <v>17</v>
      </c>
      <c r="C442" s="41"/>
      <c r="D442" s="205"/>
      <c r="E442" s="25">
        <v>100</v>
      </c>
      <c r="F442" s="25">
        <v>75</v>
      </c>
      <c r="G442" s="25">
        <f t="shared" ref="G442:G446" si="67">E442</f>
        <v>100</v>
      </c>
      <c r="H442" s="25">
        <f>F442</f>
        <v>75</v>
      </c>
      <c r="I442" s="27"/>
      <c r="J442" s="36"/>
      <c r="K442" s="27"/>
      <c r="L442" s="36"/>
      <c r="M442" s="27"/>
      <c r="N442" s="36"/>
      <c r="O442" s="27"/>
      <c r="P442" s="27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  <c r="AM442"/>
      <c r="AN442"/>
      <c r="AO442"/>
      <c r="AP442"/>
      <c r="AQ442"/>
      <c r="AR442"/>
      <c r="AS442"/>
      <c r="AT442"/>
      <c r="AU442"/>
      <c r="AV442"/>
      <c r="AW442"/>
      <c r="AX442"/>
      <c r="AY442"/>
      <c r="AZ442"/>
      <c r="BA442"/>
      <c r="BB442"/>
      <c r="BC442"/>
      <c r="BD442"/>
      <c r="BE442"/>
      <c r="BF442"/>
      <c r="BG442"/>
      <c r="BH442"/>
      <c r="BI442"/>
      <c r="BJ442"/>
      <c r="BK442"/>
      <c r="BL442"/>
      <c r="BM442"/>
      <c r="BN442"/>
      <c r="BO442"/>
      <c r="BP442"/>
      <c r="BQ442"/>
      <c r="BR442"/>
      <c r="BS442"/>
      <c r="BT442"/>
      <c r="BU442"/>
      <c r="BV442"/>
      <c r="BW442"/>
      <c r="BX442"/>
      <c r="BY442"/>
      <c r="BZ442"/>
      <c r="CA442"/>
      <c r="CB442"/>
      <c r="CC442"/>
      <c r="CD442"/>
      <c r="CE442"/>
      <c r="CF442"/>
      <c r="CG442"/>
      <c r="CH442"/>
      <c r="CI442"/>
      <c r="CJ442"/>
      <c r="CK442"/>
      <c r="CL442"/>
      <c r="CM442"/>
      <c r="CN442"/>
      <c r="CO442"/>
      <c r="CP442"/>
      <c r="CQ442"/>
      <c r="CR442"/>
      <c r="CS442"/>
      <c r="CT442"/>
      <c r="CU442"/>
      <c r="CV442"/>
      <c r="CW442"/>
      <c r="CX442"/>
      <c r="CY442"/>
      <c r="CZ442"/>
      <c r="DA442"/>
      <c r="DB442"/>
      <c r="DC442"/>
      <c r="DD442"/>
      <c r="DE442"/>
      <c r="DF442"/>
      <c r="DG442"/>
      <c r="DH442"/>
      <c r="DI442"/>
      <c r="DJ442"/>
      <c r="DK442"/>
      <c r="DL442"/>
      <c r="DM442"/>
      <c r="DN442"/>
      <c r="DO442"/>
      <c r="DP442"/>
      <c r="DQ442"/>
      <c r="DR442"/>
      <c r="DS442"/>
      <c r="DT442"/>
      <c r="DU442"/>
      <c r="DV442"/>
      <c r="DW442"/>
      <c r="DX442"/>
      <c r="DY442"/>
      <c r="DZ442"/>
      <c r="EA442"/>
      <c r="EB442"/>
      <c r="EC442"/>
      <c r="ED442"/>
      <c r="EE442"/>
      <c r="EF442"/>
      <c r="EG442"/>
      <c r="EH442"/>
      <c r="EI442"/>
      <c r="EJ442"/>
      <c r="EK442"/>
      <c r="EL442"/>
      <c r="EM442"/>
      <c r="EN442"/>
      <c r="EO442"/>
      <c r="EP442"/>
      <c r="EQ442"/>
      <c r="ER442"/>
      <c r="ES442"/>
      <c r="ET442"/>
      <c r="EU442"/>
      <c r="EV442"/>
      <c r="EW442"/>
      <c r="EX442"/>
      <c r="EY442"/>
      <c r="EZ442"/>
      <c r="FA442"/>
      <c r="FB442"/>
      <c r="FC442"/>
      <c r="FD442"/>
      <c r="FE442"/>
      <c r="FF442"/>
      <c r="FG442"/>
      <c r="FH442"/>
      <c r="FI442"/>
      <c r="FJ442"/>
      <c r="FK442"/>
      <c r="FL442"/>
      <c r="FM442"/>
      <c r="FN442"/>
      <c r="FO442"/>
      <c r="FP442"/>
      <c r="FQ442"/>
      <c r="FR442"/>
      <c r="FS442"/>
      <c r="FT442"/>
      <c r="FU442"/>
      <c r="FV442"/>
      <c r="FW442"/>
      <c r="FX442"/>
      <c r="FY442"/>
      <c r="FZ442"/>
      <c r="GA442"/>
      <c r="GB442"/>
      <c r="GC442"/>
      <c r="GD442"/>
      <c r="GE442"/>
      <c r="GF442"/>
      <c r="GG442"/>
      <c r="GH442"/>
      <c r="GI442"/>
      <c r="GJ442"/>
      <c r="GK442"/>
      <c r="GL442"/>
      <c r="GM442"/>
      <c r="GN442"/>
      <c r="GO442"/>
      <c r="GP442"/>
      <c r="GQ442"/>
      <c r="GR442"/>
      <c r="GS442"/>
      <c r="GT442"/>
      <c r="GU442"/>
      <c r="GV442"/>
      <c r="GW442"/>
      <c r="GX442"/>
      <c r="GY442"/>
      <c r="GZ442"/>
      <c r="HA442"/>
      <c r="HB442"/>
      <c r="HC442"/>
      <c r="HD442"/>
      <c r="HE442"/>
      <c r="HF442"/>
      <c r="HG442"/>
      <c r="HH442"/>
      <c r="HI442"/>
      <c r="HJ442"/>
      <c r="HK442"/>
      <c r="HL442"/>
      <c r="HM442"/>
      <c r="HN442"/>
      <c r="HO442"/>
      <c r="HP442"/>
      <c r="HQ442"/>
      <c r="HR442"/>
      <c r="HS442"/>
      <c r="HT442"/>
      <c r="HU442"/>
      <c r="HV442"/>
      <c r="HW442"/>
      <c r="HX442"/>
      <c r="HY442"/>
      <c r="HZ442"/>
      <c r="IA442"/>
      <c r="IB442"/>
      <c r="IC442"/>
      <c r="ID442"/>
      <c r="IE442"/>
      <c r="IF442"/>
      <c r="IG442"/>
      <c r="IH442"/>
      <c r="II442"/>
      <c r="IJ442"/>
      <c r="IK442"/>
      <c r="IL442"/>
      <c r="IM442"/>
      <c r="IN442"/>
      <c r="IO442"/>
      <c r="IP442"/>
      <c r="IQ442"/>
      <c r="IR442"/>
      <c r="IS442"/>
      <c r="IT442"/>
      <c r="IU442"/>
      <c r="IV442"/>
    </row>
    <row r="443" spans="1:256" ht="26.25" x14ac:dyDescent="0.4">
      <c r="A443" s="23"/>
      <c r="B443" s="30" t="s">
        <v>18</v>
      </c>
      <c r="C443" s="41"/>
      <c r="D443" s="205"/>
      <c r="E443" s="25">
        <v>75</v>
      </c>
      <c r="F443" s="25">
        <v>56</v>
      </c>
      <c r="G443" s="25">
        <f t="shared" si="67"/>
        <v>75</v>
      </c>
      <c r="H443" s="25">
        <f>F443</f>
        <v>56</v>
      </c>
      <c r="I443" s="27"/>
      <c r="J443" s="36"/>
      <c r="K443" s="27"/>
      <c r="L443" s="36"/>
      <c r="M443" s="27"/>
      <c r="N443" s="36"/>
      <c r="O443" s="27"/>
      <c r="P443" s="27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  <c r="AM443"/>
      <c r="AN443"/>
      <c r="AO443"/>
      <c r="AP443"/>
      <c r="AQ443"/>
      <c r="AR443"/>
      <c r="AS443"/>
      <c r="AT443"/>
      <c r="AU443"/>
      <c r="AV443"/>
      <c r="AW443"/>
      <c r="AX443"/>
      <c r="AY443"/>
      <c r="AZ443"/>
      <c r="BA443"/>
      <c r="BB443"/>
      <c r="BC443"/>
      <c r="BD443"/>
      <c r="BE443"/>
      <c r="BF443"/>
      <c r="BG443"/>
      <c r="BH443"/>
      <c r="BI443"/>
      <c r="BJ443"/>
      <c r="BK443"/>
      <c r="BL443"/>
      <c r="BM443"/>
      <c r="BN443"/>
      <c r="BO443"/>
      <c r="BP443"/>
      <c r="BQ443"/>
      <c r="BR443"/>
      <c r="BS443"/>
      <c r="BT443"/>
      <c r="BU443"/>
      <c r="BV443"/>
      <c r="BW443"/>
      <c r="BX443"/>
      <c r="BY443"/>
      <c r="BZ443"/>
      <c r="CA443"/>
      <c r="CB443"/>
      <c r="CC443"/>
      <c r="CD443"/>
      <c r="CE443"/>
      <c r="CF443"/>
      <c r="CG443"/>
      <c r="CH443"/>
      <c r="CI443"/>
      <c r="CJ443"/>
      <c r="CK443"/>
      <c r="CL443"/>
      <c r="CM443"/>
      <c r="CN443"/>
      <c r="CO443"/>
      <c r="CP443"/>
      <c r="CQ443"/>
      <c r="CR443"/>
      <c r="CS443"/>
      <c r="CT443"/>
      <c r="CU443"/>
      <c r="CV443"/>
      <c r="CW443"/>
      <c r="CX443"/>
      <c r="CY443"/>
      <c r="CZ443"/>
      <c r="DA443"/>
      <c r="DB443"/>
      <c r="DC443"/>
      <c r="DD443"/>
      <c r="DE443"/>
      <c r="DF443"/>
      <c r="DG443"/>
      <c r="DH443"/>
      <c r="DI443"/>
      <c r="DJ443"/>
      <c r="DK443"/>
      <c r="DL443"/>
      <c r="DM443"/>
      <c r="DN443"/>
      <c r="DO443"/>
      <c r="DP443"/>
      <c r="DQ443"/>
      <c r="DR443"/>
      <c r="DS443"/>
      <c r="DT443"/>
      <c r="DU443"/>
      <c r="DV443"/>
      <c r="DW443"/>
      <c r="DX443"/>
      <c r="DY443"/>
      <c r="DZ443"/>
      <c r="EA443"/>
      <c r="EB443"/>
      <c r="EC443"/>
      <c r="ED443"/>
      <c r="EE443"/>
      <c r="EF443"/>
      <c r="EG443"/>
      <c r="EH443"/>
      <c r="EI443"/>
      <c r="EJ443"/>
      <c r="EK443"/>
      <c r="EL443"/>
      <c r="EM443"/>
      <c r="EN443"/>
      <c r="EO443"/>
      <c r="EP443"/>
      <c r="EQ443"/>
      <c r="ER443"/>
      <c r="ES443"/>
      <c r="ET443"/>
      <c r="EU443"/>
      <c r="EV443"/>
      <c r="EW443"/>
      <c r="EX443"/>
      <c r="EY443"/>
      <c r="EZ443"/>
      <c r="FA443"/>
      <c r="FB443"/>
      <c r="FC443"/>
      <c r="FD443"/>
      <c r="FE443"/>
      <c r="FF443"/>
      <c r="FG443"/>
      <c r="FH443"/>
      <c r="FI443"/>
      <c r="FJ443"/>
      <c r="FK443"/>
      <c r="FL443"/>
      <c r="FM443"/>
      <c r="FN443"/>
      <c r="FO443"/>
      <c r="FP443"/>
      <c r="FQ443"/>
      <c r="FR443"/>
      <c r="FS443"/>
      <c r="FT443"/>
      <c r="FU443"/>
      <c r="FV443"/>
      <c r="FW443"/>
      <c r="FX443"/>
      <c r="FY443"/>
      <c r="FZ443"/>
      <c r="GA443"/>
      <c r="GB443"/>
      <c r="GC443"/>
      <c r="GD443"/>
      <c r="GE443"/>
      <c r="GF443"/>
      <c r="GG443"/>
      <c r="GH443"/>
      <c r="GI443"/>
      <c r="GJ443"/>
      <c r="GK443"/>
      <c r="GL443"/>
      <c r="GM443"/>
      <c r="GN443"/>
      <c r="GO443"/>
      <c r="GP443"/>
      <c r="GQ443"/>
      <c r="GR443"/>
      <c r="GS443"/>
      <c r="GT443"/>
      <c r="GU443"/>
      <c r="GV443"/>
      <c r="GW443"/>
      <c r="GX443"/>
      <c r="GY443"/>
      <c r="GZ443"/>
      <c r="HA443"/>
      <c r="HB443"/>
      <c r="HC443"/>
      <c r="HD443"/>
      <c r="HE443"/>
      <c r="HF443"/>
      <c r="HG443"/>
      <c r="HH443"/>
      <c r="HI443"/>
      <c r="HJ443"/>
      <c r="HK443"/>
      <c r="HL443"/>
      <c r="HM443"/>
      <c r="HN443"/>
      <c r="HO443"/>
      <c r="HP443"/>
      <c r="HQ443"/>
      <c r="HR443"/>
      <c r="HS443"/>
      <c r="HT443"/>
      <c r="HU443"/>
      <c r="HV443"/>
      <c r="HW443"/>
      <c r="HX443"/>
      <c r="HY443"/>
      <c r="HZ443"/>
      <c r="IA443"/>
      <c r="IB443"/>
      <c r="IC443"/>
      <c r="ID443"/>
      <c r="IE443"/>
      <c r="IF443"/>
      <c r="IG443"/>
      <c r="IH443"/>
      <c r="II443"/>
      <c r="IJ443"/>
      <c r="IK443"/>
      <c r="IL443"/>
      <c r="IM443"/>
      <c r="IN443"/>
      <c r="IO443"/>
      <c r="IP443"/>
      <c r="IQ443"/>
      <c r="IR443"/>
      <c r="IS443"/>
      <c r="IT443"/>
      <c r="IU443"/>
      <c r="IV443"/>
    </row>
    <row r="444" spans="1:256" ht="26.25" x14ac:dyDescent="0.4">
      <c r="A444" s="23"/>
      <c r="B444" s="30" t="s">
        <v>19</v>
      </c>
      <c r="C444" s="41"/>
      <c r="D444" s="46"/>
      <c r="E444" s="25">
        <v>5</v>
      </c>
      <c r="F444" s="25">
        <v>4</v>
      </c>
      <c r="G444" s="25">
        <f t="shared" si="67"/>
        <v>5</v>
      </c>
      <c r="H444" s="25">
        <f>F444</f>
        <v>4</v>
      </c>
      <c r="I444" s="27"/>
      <c r="J444" s="36"/>
      <c r="K444" s="27"/>
      <c r="L444" s="36"/>
      <c r="M444" s="27"/>
      <c r="N444" s="36"/>
      <c r="O444" s="27"/>
      <c r="P444" s="27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  <c r="AM444"/>
      <c r="AN444"/>
      <c r="AO444"/>
      <c r="AP444"/>
      <c r="AQ444"/>
      <c r="AR444"/>
      <c r="AS444"/>
      <c r="AT444"/>
      <c r="AU444"/>
      <c r="AV444"/>
      <c r="AW444"/>
      <c r="AX444"/>
      <c r="AY444"/>
      <c r="AZ444"/>
      <c r="BA444"/>
      <c r="BB444"/>
      <c r="BC444"/>
      <c r="BD444"/>
      <c r="BE444"/>
      <c r="BF444"/>
      <c r="BG444"/>
      <c r="BH444"/>
      <c r="BI444"/>
      <c r="BJ444"/>
      <c r="BK444"/>
      <c r="BL444"/>
      <c r="BM444"/>
      <c r="BN444"/>
      <c r="BO444"/>
      <c r="BP444"/>
      <c r="BQ444"/>
      <c r="BR444"/>
      <c r="BS444"/>
      <c r="BT444"/>
      <c r="BU444"/>
      <c r="BV444"/>
      <c r="BW444"/>
      <c r="BX444"/>
      <c r="BY444"/>
      <c r="BZ444"/>
      <c r="CA444"/>
      <c r="CB444"/>
      <c r="CC444"/>
      <c r="CD444"/>
      <c r="CE444"/>
      <c r="CF444"/>
      <c r="CG444"/>
      <c r="CH444"/>
      <c r="CI444"/>
      <c r="CJ444"/>
      <c r="CK444"/>
      <c r="CL444"/>
      <c r="CM444"/>
      <c r="CN444"/>
      <c r="CO444"/>
      <c r="CP444"/>
      <c r="CQ444"/>
      <c r="CR444"/>
      <c r="CS444"/>
      <c r="CT444"/>
      <c r="CU444"/>
      <c r="CV444"/>
      <c r="CW444"/>
      <c r="CX444"/>
      <c r="CY444"/>
      <c r="CZ444"/>
      <c r="DA444"/>
      <c r="DB444"/>
      <c r="DC444"/>
      <c r="DD444"/>
      <c r="DE444"/>
      <c r="DF444"/>
      <c r="DG444"/>
      <c r="DH444"/>
      <c r="DI444"/>
      <c r="DJ444"/>
      <c r="DK444"/>
      <c r="DL444"/>
      <c r="DM444"/>
      <c r="DN444"/>
      <c r="DO444"/>
      <c r="DP444"/>
      <c r="DQ444"/>
      <c r="DR444"/>
      <c r="DS444"/>
      <c r="DT444"/>
      <c r="DU444"/>
      <c r="DV444"/>
      <c r="DW444"/>
      <c r="DX444"/>
      <c r="DY444"/>
      <c r="DZ444"/>
      <c r="EA444"/>
      <c r="EB444"/>
      <c r="EC444"/>
      <c r="ED444"/>
      <c r="EE444"/>
      <c r="EF444"/>
      <c r="EG444"/>
      <c r="EH444"/>
      <c r="EI444"/>
      <c r="EJ444"/>
      <c r="EK444"/>
      <c r="EL444"/>
      <c r="EM444"/>
      <c r="EN444"/>
      <c r="EO444"/>
      <c r="EP444"/>
      <c r="EQ444"/>
      <c r="ER444"/>
      <c r="ES444"/>
      <c r="ET444"/>
      <c r="EU444"/>
      <c r="EV444"/>
      <c r="EW444"/>
      <c r="EX444"/>
      <c r="EY444"/>
      <c r="EZ444"/>
      <c r="FA444"/>
      <c r="FB444"/>
      <c r="FC444"/>
      <c r="FD444"/>
      <c r="FE444"/>
      <c r="FF444"/>
      <c r="FG444"/>
      <c r="FH444"/>
      <c r="FI444"/>
      <c r="FJ444"/>
      <c r="FK444"/>
      <c r="FL444"/>
      <c r="FM444"/>
      <c r="FN444"/>
      <c r="FO444"/>
      <c r="FP444"/>
      <c r="FQ444"/>
      <c r="FR444"/>
      <c r="FS444"/>
      <c r="FT444"/>
      <c r="FU444"/>
      <c r="FV444"/>
      <c r="FW444"/>
      <c r="FX444"/>
      <c r="FY444"/>
      <c r="FZ444"/>
      <c r="GA444"/>
      <c r="GB444"/>
      <c r="GC444"/>
      <c r="GD444"/>
      <c r="GE444"/>
      <c r="GF444"/>
      <c r="GG444"/>
      <c r="GH444"/>
      <c r="GI444"/>
      <c r="GJ444"/>
      <c r="GK444"/>
      <c r="GL444"/>
      <c r="GM444"/>
      <c r="GN444"/>
      <c r="GO444"/>
      <c r="GP444"/>
      <c r="GQ444"/>
      <c r="GR444"/>
      <c r="GS444"/>
      <c r="GT444"/>
      <c r="GU444"/>
      <c r="GV444"/>
      <c r="GW444"/>
      <c r="GX444"/>
      <c r="GY444"/>
      <c r="GZ444"/>
      <c r="HA444"/>
      <c r="HB444"/>
      <c r="HC444"/>
      <c r="HD444"/>
      <c r="HE444"/>
      <c r="HF444"/>
      <c r="HG444"/>
      <c r="HH444"/>
      <c r="HI444"/>
      <c r="HJ444"/>
      <c r="HK444"/>
      <c r="HL444"/>
      <c r="HM444"/>
      <c r="HN444"/>
      <c r="HO444"/>
      <c r="HP444"/>
      <c r="HQ444"/>
      <c r="HR444"/>
      <c r="HS444"/>
      <c r="HT444"/>
      <c r="HU444"/>
      <c r="HV444"/>
      <c r="HW444"/>
      <c r="HX444"/>
      <c r="HY444"/>
      <c r="HZ444"/>
      <c r="IA444"/>
      <c r="IB444"/>
      <c r="IC444"/>
      <c r="ID444"/>
      <c r="IE444"/>
      <c r="IF444"/>
      <c r="IG444"/>
      <c r="IH444"/>
      <c r="II444"/>
      <c r="IJ444"/>
      <c r="IK444"/>
      <c r="IL444"/>
      <c r="IM444"/>
      <c r="IN444"/>
      <c r="IO444"/>
      <c r="IP444"/>
      <c r="IQ444"/>
      <c r="IR444"/>
      <c r="IS444"/>
      <c r="IT444"/>
      <c r="IU444"/>
      <c r="IV444"/>
    </row>
    <row r="445" spans="1:256" ht="26.25" x14ac:dyDescent="0.4">
      <c r="A445" s="23"/>
      <c r="B445" s="30" t="s">
        <v>20</v>
      </c>
      <c r="C445" s="41"/>
      <c r="D445" s="205"/>
      <c r="E445" s="25">
        <v>1</v>
      </c>
      <c r="F445" s="25">
        <v>0.5</v>
      </c>
      <c r="G445" s="25">
        <f t="shared" si="67"/>
        <v>1</v>
      </c>
      <c r="H445" s="25">
        <f>F445</f>
        <v>0.5</v>
      </c>
      <c r="I445" s="27"/>
      <c r="J445" s="36"/>
      <c r="K445" s="27"/>
      <c r="L445" s="36"/>
      <c r="M445" s="27"/>
      <c r="N445" s="36"/>
      <c r="O445" s="27"/>
      <c r="P445" s="27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  <c r="AO445"/>
      <c r="AP445"/>
      <c r="AQ445"/>
      <c r="AR445"/>
      <c r="AS445"/>
      <c r="AT445"/>
      <c r="AU445"/>
      <c r="AV445"/>
      <c r="AW445"/>
      <c r="AX445"/>
      <c r="AY445"/>
      <c r="AZ445"/>
      <c r="BA445"/>
      <c r="BB445"/>
      <c r="BC445"/>
      <c r="BD445"/>
      <c r="BE445"/>
      <c r="BF445"/>
      <c r="BG445"/>
      <c r="BH445"/>
      <c r="BI445"/>
      <c r="BJ445"/>
      <c r="BK445"/>
      <c r="BL445"/>
      <c r="BM445"/>
      <c r="BN445"/>
      <c r="BO445"/>
      <c r="BP445"/>
      <c r="BQ445"/>
      <c r="BR445"/>
      <c r="BS445"/>
      <c r="BT445"/>
      <c r="BU445"/>
      <c r="BV445"/>
      <c r="BW445"/>
      <c r="BX445"/>
      <c r="BY445"/>
      <c r="BZ445"/>
      <c r="CA445"/>
      <c r="CB445"/>
      <c r="CC445"/>
      <c r="CD445"/>
      <c r="CE445"/>
      <c r="CF445"/>
      <c r="CG445"/>
      <c r="CH445"/>
      <c r="CI445"/>
      <c r="CJ445"/>
      <c r="CK445"/>
      <c r="CL445"/>
      <c r="CM445"/>
      <c r="CN445"/>
      <c r="CO445"/>
      <c r="CP445"/>
      <c r="CQ445"/>
      <c r="CR445"/>
      <c r="CS445"/>
      <c r="CT445"/>
      <c r="CU445"/>
      <c r="CV445"/>
      <c r="CW445"/>
      <c r="CX445"/>
      <c r="CY445"/>
      <c r="CZ445"/>
      <c r="DA445"/>
      <c r="DB445"/>
      <c r="DC445"/>
      <c r="DD445"/>
      <c r="DE445"/>
      <c r="DF445"/>
      <c r="DG445"/>
      <c r="DH445"/>
      <c r="DI445"/>
      <c r="DJ445"/>
      <c r="DK445"/>
      <c r="DL445"/>
      <c r="DM445"/>
      <c r="DN445"/>
      <c r="DO445"/>
      <c r="DP445"/>
      <c r="DQ445"/>
      <c r="DR445"/>
      <c r="DS445"/>
      <c r="DT445"/>
      <c r="DU445"/>
      <c r="DV445"/>
      <c r="DW445"/>
      <c r="DX445"/>
      <c r="DY445"/>
      <c r="DZ445"/>
      <c r="EA445"/>
      <c r="EB445"/>
      <c r="EC445"/>
      <c r="ED445"/>
      <c r="EE445"/>
      <c r="EF445"/>
      <c r="EG445"/>
      <c r="EH445"/>
      <c r="EI445"/>
      <c r="EJ445"/>
      <c r="EK445"/>
      <c r="EL445"/>
      <c r="EM445"/>
      <c r="EN445"/>
      <c r="EO445"/>
      <c r="EP445"/>
      <c r="EQ445"/>
      <c r="ER445"/>
      <c r="ES445"/>
      <c r="ET445"/>
      <c r="EU445"/>
      <c r="EV445"/>
      <c r="EW445"/>
      <c r="EX445"/>
      <c r="EY445"/>
      <c r="EZ445"/>
      <c r="FA445"/>
      <c r="FB445"/>
      <c r="FC445"/>
      <c r="FD445"/>
      <c r="FE445"/>
      <c r="FF445"/>
      <c r="FG445"/>
      <c r="FH445"/>
      <c r="FI445"/>
      <c r="FJ445"/>
      <c r="FK445"/>
      <c r="FL445"/>
      <c r="FM445"/>
      <c r="FN445"/>
      <c r="FO445"/>
      <c r="FP445"/>
      <c r="FQ445"/>
      <c r="FR445"/>
      <c r="FS445"/>
      <c r="FT445"/>
      <c r="FU445"/>
      <c r="FV445"/>
      <c r="FW445"/>
      <c r="FX445"/>
      <c r="FY445"/>
      <c r="FZ445"/>
      <c r="GA445"/>
      <c r="GB445"/>
      <c r="GC445"/>
      <c r="GD445"/>
      <c r="GE445"/>
      <c r="GF445"/>
      <c r="GG445"/>
      <c r="GH445"/>
      <c r="GI445"/>
      <c r="GJ445"/>
      <c r="GK445"/>
      <c r="GL445"/>
      <c r="GM445"/>
      <c r="GN445"/>
      <c r="GO445"/>
      <c r="GP445"/>
      <c r="GQ445"/>
      <c r="GR445"/>
      <c r="GS445"/>
      <c r="GT445"/>
      <c r="GU445"/>
      <c r="GV445"/>
      <c r="GW445"/>
      <c r="GX445"/>
      <c r="GY445"/>
      <c r="GZ445"/>
      <c r="HA445"/>
      <c r="HB445"/>
      <c r="HC445"/>
      <c r="HD445"/>
      <c r="HE445"/>
      <c r="HF445"/>
      <c r="HG445"/>
      <c r="HH445"/>
      <c r="HI445"/>
      <c r="HJ445"/>
      <c r="HK445"/>
      <c r="HL445"/>
      <c r="HM445"/>
      <c r="HN445"/>
      <c r="HO445"/>
      <c r="HP445"/>
      <c r="HQ445"/>
      <c r="HR445"/>
      <c r="HS445"/>
      <c r="HT445"/>
      <c r="HU445"/>
      <c r="HV445"/>
      <c r="HW445"/>
      <c r="HX445"/>
      <c r="HY445"/>
      <c r="HZ445"/>
      <c r="IA445"/>
      <c r="IB445"/>
      <c r="IC445"/>
      <c r="ID445"/>
      <c r="IE445"/>
      <c r="IF445"/>
      <c r="IG445"/>
      <c r="IH445"/>
      <c r="II445"/>
      <c r="IJ445"/>
      <c r="IK445"/>
      <c r="IL445"/>
      <c r="IM445"/>
      <c r="IN445"/>
      <c r="IO445"/>
      <c r="IP445"/>
      <c r="IQ445"/>
      <c r="IR445"/>
      <c r="IS445"/>
      <c r="IT445"/>
      <c r="IU445"/>
      <c r="IV445"/>
    </row>
    <row r="446" spans="1:256" ht="26.25" x14ac:dyDescent="0.4">
      <c r="A446" s="23"/>
      <c r="B446" s="24" t="s">
        <v>21</v>
      </c>
      <c r="C446" s="41"/>
      <c r="D446" s="205"/>
      <c r="E446" s="25">
        <v>5</v>
      </c>
      <c r="F446" s="25">
        <v>4</v>
      </c>
      <c r="G446" s="25">
        <f t="shared" si="67"/>
        <v>5</v>
      </c>
      <c r="H446" s="25">
        <f>F446</f>
        <v>4</v>
      </c>
      <c r="I446" s="27"/>
      <c r="J446" s="36"/>
      <c r="K446" s="27"/>
      <c r="L446" s="36"/>
      <c r="M446" s="27"/>
      <c r="N446" s="36"/>
      <c r="O446" s="27"/>
      <c r="P446" s="27"/>
    </row>
    <row r="447" spans="1:256" ht="26.25" x14ac:dyDescent="0.4">
      <c r="A447" s="23" t="s">
        <v>47</v>
      </c>
      <c r="B447" s="38"/>
      <c r="C447" s="41"/>
      <c r="D447" s="339" t="s">
        <v>23</v>
      </c>
      <c r="E447" s="25"/>
      <c r="F447" s="135"/>
      <c r="G447" s="135"/>
      <c r="H447" s="42"/>
      <c r="I447" s="36">
        <v>3.39</v>
      </c>
      <c r="J447" s="27">
        <v>2.83</v>
      </c>
      <c r="K447" s="36">
        <v>3.54</v>
      </c>
      <c r="L447" s="27">
        <v>2.95</v>
      </c>
      <c r="M447" s="36">
        <v>23.36</v>
      </c>
      <c r="N447" s="27">
        <v>19.46</v>
      </c>
      <c r="O447" s="36">
        <v>138.53</v>
      </c>
      <c r="P447" s="27">
        <v>115.44</v>
      </c>
    </row>
    <row r="448" spans="1:256" ht="26.25" x14ac:dyDescent="0.4">
      <c r="A448" s="23"/>
      <c r="B448" s="38" t="s">
        <v>48</v>
      </c>
      <c r="C448" s="41"/>
      <c r="D448" s="339"/>
      <c r="E448" s="25">
        <v>0.96</v>
      </c>
      <c r="F448" s="25">
        <v>0.8</v>
      </c>
      <c r="G448" s="25">
        <f>E448</f>
        <v>0.96</v>
      </c>
      <c r="H448" s="338">
        <f>F448</f>
        <v>0.8</v>
      </c>
      <c r="I448" s="36"/>
      <c r="J448" s="27"/>
      <c r="K448" s="36"/>
      <c r="L448" s="27"/>
      <c r="M448" s="36"/>
      <c r="N448" s="27"/>
      <c r="O448" s="36"/>
      <c r="P448" s="27"/>
    </row>
    <row r="449" spans="1:16" ht="26.25" x14ac:dyDescent="0.4">
      <c r="A449" s="23"/>
      <c r="B449" s="38" t="s">
        <v>19</v>
      </c>
      <c r="C449" s="41"/>
      <c r="D449" s="339"/>
      <c r="E449" s="25">
        <v>5</v>
      </c>
      <c r="F449" s="25">
        <v>4</v>
      </c>
      <c r="G449" s="25">
        <f>E449</f>
        <v>5</v>
      </c>
      <c r="H449" s="338">
        <f>F449</f>
        <v>4</v>
      </c>
      <c r="I449" s="36"/>
      <c r="J449" s="27"/>
      <c r="K449" s="36"/>
      <c r="L449" s="27"/>
      <c r="M449" s="36"/>
      <c r="N449" s="27"/>
      <c r="O449" s="36"/>
      <c r="P449" s="27"/>
    </row>
    <row r="450" spans="1:16" ht="26.25" x14ac:dyDescent="0.4">
      <c r="A450" s="341"/>
      <c r="B450" s="38" t="s">
        <v>17</v>
      </c>
      <c r="C450" s="41"/>
      <c r="D450" s="339"/>
      <c r="E450" s="25">
        <v>90</v>
      </c>
      <c r="F450" s="25">
        <v>85</v>
      </c>
      <c r="G450" s="25">
        <f t="shared" ref="G450:G451" si="68">E450</f>
        <v>90</v>
      </c>
      <c r="H450" s="338">
        <f>F450</f>
        <v>85</v>
      </c>
      <c r="I450" s="36"/>
      <c r="J450" s="27"/>
      <c r="K450" s="36"/>
      <c r="L450" s="27"/>
      <c r="M450" s="36"/>
      <c r="N450" s="27"/>
      <c r="O450" s="36"/>
      <c r="P450" s="27"/>
    </row>
    <row r="451" spans="1:16" ht="26.25" x14ac:dyDescent="0.4">
      <c r="A451" s="341" t="s">
        <v>29</v>
      </c>
      <c r="B451" s="38" t="s">
        <v>18</v>
      </c>
      <c r="C451" s="41"/>
      <c r="D451" s="339"/>
      <c r="E451" s="25">
        <v>109</v>
      </c>
      <c r="F451" s="25">
        <v>77</v>
      </c>
      <c r="G451" s="25">
        <f t="shared" si="68"/>
        <v>109</v>
      </c>
      <c r="H451" s="338">
        <f>F451</f>
        <v>77</v>
      </c>
      <c r="I451" s="36"/>
      <c r="J451" s="27"/>
      <c r="K451" s="36"/>
      <c r="L451" s="27"/>
      <c r="M451" s="36"/>
      <c r="N451" s="27"/>
      <c r="O451" s="36"/>
      <c r="P451" s="27"/>
    </row>
    <row r="452" spans="1:16" ht="26.25" x14ac:dyDescent="0.4">
      <c r="A452" s="23" t="s">
        <v>52</v>
      </c>
      <c r="B452" s="38"/>
      <c r="C452" s="41"/>
      <c r="D452" s="252" t="s">
        <v>149</v>
      </c>
      <c r="E452" s="39"/>
      <c r="F452" s="35"/>
      <c r="G452" s="135"/>
      <c r="H452" s="41"/>
      <c r="I452" s="43">
        <v>2.4099999999999997</v>
      </c>
      <c r="J452" s="44">
        <v>1.77</v>
      </c>
      <c r="K452" s="43">
        <v>5.15</v>
      </c>
      <c r="L452" s="44">
        <v>4.05</v>
      </c>
      <c r="M452" s="43">
        <v>16.97</v>
      </c>
      <c r="N452" s="44">
        <v>12.479999999999999</v>
      </c>
      <c r="O452" s="43">
        <v>126.47999999999999</v>
      </c>
      <c r="P452" s="44">
        <v>95.42</v>
      </c>
    </row>
    <row r="453" spans="1:16" ht="26.25" x14ac:dyDescent="0.4">
      <c r="A453" s="23"/>
      <c r="B453" s="30" t="s">
        <v>25</v>
      </c>
      <c r="C453" s="41"/>
      <c r="D453" s="339"/>
      <c r="E453" s="339">
        <v>32</v>
      </c>
      <c r="F453" s="339">
        <v>24</v>
      </c>
      <c r="G453" s="25">
        <f>E453</f>
        <v>32</v>
      </c>
      <c r="H453" s="342">
        <f>F453</f>
        <v>24</v>
      </c>
      <c r="I453" s="36"/>
      <c r="J453" s="27"/>
      <c r="K453" s="36"/>
      <c r="L453" s="27"/>
      <c r="M453" s="36"/>
      <c r="N453" s="27"/>
      <c r="O453" s="36"/>
      <c r="P453" s="27"/>
    </row>
    <row r="454" spans="1:16" ht="27" thickBot="1" x14ac:dyDescent="0.45">
      <c r="A454" s="48"/>
      <c r="B454" s="38" t="s">
        <v>21</v>
      </c>
      <c r="C454" s="41"/>
      <c r="D454" s="49"/>
      <c r="E454" s="37">
        <v>5</v>
      </c>
      <c r="F454" s="37">
        <v>4</v>
      </c>
      <c r="G454" s="37">
        <f>E454</f>
        <v>5</v>
      </c>
      <c r="H454" s="340">
        <f>F454</f>
        <v>4</v>
      </c>
      <c r="I454" s="53"/>
      <c r="J454" s="54"/>
      <c r="K454" s="53"/>
      <c r="L454" s="54"/>
      <c r="M454" s="53"/>
      <c r="N454" s="54"/>
      <c r="O454" s="53"/>
      <c r="P454" s="54"/>
    </row>
    <row r="455" spans="1:16" ht="27" thickBot="1" x14ac:dyDescent="0.45">
      <c r="A455" s="69" t="s">
        <v>27</v>
      </c>
      <c r="B455" s="70"/>
      <c r="C455" s="206"/>
      <c r="D455" s="58"/>
      <c r="E455" s="13"/>
      <c r="F455" s="13"/>
      <c r="G455" s="13"/>
      <c r="H455" s="13"/>
      <c r="I455" s="61">
        <f t="shared" ref="I455:P455" si="69">SUM(I439:I454)</f>
        <v>13.64</v>
      </c>
      <c r="J455" s="61">
        <f t="shared" si="69"/>
        <v>10.48</v>
      </c>
      <c r="K455" s="139">
        <f t="shared" si="69"/>
        <v>17.910000000000004</v>
      </c>
      <c r="L455" s="61">
        <f t="shared" si="69"/>
        <v>13.920000000000002</v>
      </c>
      <c r="M455" s="139">
        <f t="shared" si="69"/>
        <v>76.94</v>
      </c>
      <c r="N455" s="61">
        <f t="shared" si="69"/>
        <v>59.4</v>
      </c>
      <c r="O455" s="61">
        <f t="shared" si="69"/>
        <v>526.74</v>
      </c>
      <c r="P455" s="61">
        <f t="shared" si="69"/>
        <v>407.16</v>
      </c>
    </row>
    <row r="456" spans="1:16" ht="26.25" x14ac:dyDescent="0.4">
      <c r="A456" s="14"/>
      <c r="B456" s="15" t="s">
        <v>28</v>
      </c>
      <c r="C456" s="207"/>
      <c r="D456" s="63"/>
      <c r="E456" s="17"/>
      <c r="F456" s="17"/>
      <c r="G456" s="17"/>
      <c r="H456" s="17"/>
      <c r="I456" s="65"/>
      <c r="J456" s="64"/>
      <c r="K456" s="65"/>
      <c r="L456" s="159"/>
      <c r="M456" s="65"/>
      <c r="N456" s="66"/>
      <c r="O456" s="64"/>
      <c r="P456" s="65"/>
    </row>
    <row r="457" spans="1:16" ht="27" thickBot="1" x14ac:dyDescent="0.45">
      <c r="A457" s="23" t="s">
        <v>83</v>
      </c>
      <c r="B457" s="38"/>
      <c r="C457" s="38"/>
      <c r="D457" s="426" t="s">
        <v>23</v>
      </c>
      <c r="E457" s="426">
        <v>180</v>
      </c>
      <c r="F457" s="426">
        <v>150</v>
      </c>
      <c r="G457" s="25">
        <f>E457</f>
        <v>180</v>
      </c>
      <c r="H457" s="426">
        <f>F457</f>
        <v>150</v>
      </c>
      <c r="I457" s="28">
        <v>5.04</v>
      </c>
      <c r="J457" s="28">
        <v>4.2</v>
      </c>
      <c r="K457" s="54">
        <v>4.5</v>
      </c>
      <c r="L457" s="36">
        <v>3.75</v>
      </c>
      <c r="M457" s="54">
        <v>7.56</v>
      </c>
      <c r="N457" s="36">
        <v>6.3</v>
      </c>
      <c r="O457" s="28">
        <v>91.8</v>
      </c>
      <c r="P457" s="27">
        <v>76.5</v>
      </c>
    </row>
    <row r="458" spans="1:16" ht="27" thickBot="1" x14ac:dyDescent="0.45">
      <c r="A458" s="69" t="s">
        <v>27</v>
      </c>
      <c r="B458" s="70"/>
      <c r="C458" s="206"/>
      <c r="D458" s="13"/>
      <c r="E458" s="13"/>
      <c r="F458" s="13"/>
      <c r="G458" s="13"/>
      <c r="H458" s="71"/>
      <c r="I458" s="72">
        <f t="shared" ref="I458:P458" si="70">SUM(I456:I457)</f>
        <v>5.04</v>
      </c>
      <c r="J458" s="72">
        <f t="shared" si="70"/>
        <v>4.2</v>
      </c>
      <c r="K458" s="61">
        <f t="shared" si="70"/>
        <v>4.5</v>
      </c>
      <c r="L458" s="72">
        <f t="shared" si="70"/>
        <v>3.75</v>
      </c>
      <c r="M458" s="61">
        <f t="shared" si="70"/>
        <v>7.56</v>
      </c>
      <c r="N458" s="72">
        <f t="shared" si="70"/>
        <v>6.3</v>
      </c>
      <c r="O458" s="72">
        <f t="shared" si="70"/>
        <v>91.8</v>
      </c>
      <c r="P458" s="61">
        <f t="shared" si="70"/>
        <v>76.5</v>
      </c>
    </row>
    <row r="459" spans="1:16" ht="26.25" x14ac:dyDescent="0.4">
      <c r="A459" s="14"/>
      <c r="B459" s="15" t="s">
        <v>30</v>
      </c>
      <c r="C459" s="208"/>
      <c r="D459" s="17"/>
      <c r="E459" s="17"/>
      <c r="F459" s="17"/>
      <c r="G459" s="17"/>
      <c r="H459" s="137"/>
      <c r="I459" s="17"/>
      <c r="J459" s="75"/>
      <c r="K459" s="18"/>
      <c r="L459" s="202"/>
      <c r="M459" s="17"/>
      <c r="N459" s="18"/>
      <c r="O459" s="17"/>
      <c r="P459" s="76"/>
    </row>
    <row r="460" spans="1:16" ht="26.25" x14ac:dyDescent="0.4">
      <c r="A460" s="23" t="s">
        <v>277</v>
      </c>
      <c r="B460" s="38"/>
      <c r="C460" s="38"/>
      <c r="D460" s="39" t="s">
        <v>37</v>
      </c>
      <c r="E460" s="337"/>
      <c r="F460" s="25"/>
      <c r="G460" s="25"/>
      <c r="H460" s="25"/>
      <c r="I460" s="164">
        <v>4</v>
      </c>
      <c r="J460" s="165">
        <v>3.6</v>
      </c>
      <c r="K460" s="164">
        <v>2.83</v>
      </c>
      <c r="L460" s="166">
        <v>2.5499999999999998</v>
      </c>
      <c r="M460" s="167">
        <v>13.47</v>
      </c>
      <c r="N460" s="166">
        <v>12.12</v>
      </c>
      <c r="O460" s="164">
        <v>95.55</v>
      </c>
      <c r="P460" s="168">
        <v>86</v>
      </c>
    </row>
    <row r="461" spans="1:16" ht="26.25" x14ac:dyDescent="0.4">
      <c r="A461" s="23"/>
      <c r="B461" s="38" t="s">
        <v>31</v>
      </c>
      <c r="C461" s="38"/>
      <c r="D461" s="39"/>
      <c r="E461" s="337">
        <v>66.8</v>
      </c>
      <c r="F461" s="25">
        <v>60</v>
      </c>
      <c r="G461" s="25">
        <v>40</v>
      </c>
      <c r="H461" s="25">
        <v>36</v>
      </c>
      <c r="I461" s="169"/>
      <c r="J461" s="170"/>
      <c r="K461" s="169"/>
      <c r="L461" s="171"/>
      <c r="M461" s="169"/>
      <c r="N461" s="171"/>
      <c r="O461" s="169"/>
      <c r="P461" s="172"/>
    </row>
    <row r="462" spans="1:16" ht="26.25" x14ac:dyDescent="0.4">
      <c r="A462" s="23"/>
      <c r="B462" s="30" t="s">
        <v>32</v>
      </c>
      <c r="C462" s="30"/>
      <c r="D462" s="80"/>
      <c r="E462" s="79">
        <v>10.6</v>
      </c>
      <c r="F462" s="80">
        <v>9.6</v>
      </c>
      <c r="G462" s="80">
        <v>8</v>
      </c>
      <c r="H462" s="80">
        <v>7.2</v>
      </c>
      <c r="I462" s="169"/>
      <c r="J462" s="170"/>
      <c r="K462" s="169"/>
      <c r="L462" s="171"/>
      <c r="M462" s="169"/>
      <c r="N462" s="171"/>
      <c r="O462" s="169"/>
      <c r="P462" s="172"/>
    </row>
    <row r="463" spans="1:16" ht="26.25" x14ac:dyDescent="0.4">
      <c r="A463" s="23"/>
      <c r="B463" s="38" t="s">
        <v>33</v>
      </c>
      <c r="C463" s="38"/>
      <c r="D463" s="84"/>
      <c r="E463" s="79">
        <v>9.6</v>
      </c>
      <c r="F463" s="25">
        <v>8.6</v>
      </c>
      <c r="G463" s="25">
        <v>7.7</v>
      </c>
      <c r="H463" s="25">
        <v>6.9</v>
      </c>
      <c r="I463" s="27"/>
      <c r="J463" s="28"/>
      <c r="K463" s="27"/>
      <c r="L463" s="36"/>
      <c r="M463" s="27"/>
      <c r="N463" s="36"/>
      <c r="O463" s="27"/>
      <c r="P463" s="67"/>
    </row>
    <row r="464" spans="1:16" ht="26.25" x14ac:dyDescent="0.4">
      <c r="A464" s="23"/>
      <c r="B464" s="38" t="s">
        <v>34</v>
      </c>
      <c r="C464" s="38"/>
      <c r="D464" s="84"/>
      <c r="E464" s="79">
        <v>2</v>
      </c>
      <c r="F464" s="25">
        <v>1.8</v>
      </c>
      <c r="G464" s="25">
        <f>E464</f>
        <v>2</v>
      </c>
      <c r="H464" s="25">
        <f>F464</f>
        <v>1.8</v>
      </c>
      <c r="I464" s="27"/>
      <c r="J464" s="28"/>
      <c r="K464" s="27"/>
      <c r="L464" s="36"/>
      <c r="M464" s="27"/>
      <c r="N464" s="36"/>
      <c r="O464" s="27"/>
      <c r="P464" s="67"/>
    </row>
    <row r="465" spans="1:256" ht="26.25" x14ac:dyDescent="0.4">
      <c r="A465" s="23"/>
      <c r="B465" s="38" t="s">
        <v>67</v>
      </c>
      <c r="C465" s="38"/>
      <c r="D465" s="84"/>
      <c r="E465" s="79">
        <v>150</v>
      </c>
      <c r="F465" s="25">
        <v>135</v>
      </c>
      <c r="G465" s="25">
        <f>E465</f>
        <v>150</v>
      </c>
      <c r="H465" s="25">
        <f>F465</f>
        <v>135</v>
      </c>
      <c r="I465" s="27"/>
      <c r="J465" s="28"/>
      <c r="K465" s="27"/>
      <c r="L465" s="36"/>
      <c r="M465" s="27"/>
      <c r="N465" s="36"/>
      <c r="O465" s="27"/>
      <c r="P465" s="67"/>
    </row>
    <row r="466" spans="1:256" ht="26.25" x14ac:dyDescent="0.4">
      <c r="A466" s="23"/>
      <c r="B466" s="38" t="s">
        <v>20</v>
      </c>
      <c r="C466" s="38"/>
      <c r="D466" s="83"/>
      <c r="E466" s="79">
        <v>1</v>
      </c>
      <c r="F466" s="25">
        <v>0.5</v>
      </c>
      <c r="G466" s="25">
        <v>1</v>
      </c>
      <c r="H466" s="25">
        <v>0.5</v>
      </c>
      <c r="I466" s="27"/>
      <c r="J466" s="28"/>
      <c r="K466" s="27"/>
      <c r="L466" s="36"/>
      <c r="M466" s="27"/>
      <c r="N466" s="36"/>
      <c r="O466" s="27"/>
      <c r="P466" s="67"/>
    </row>
    <row r="467" spans="1:256" ht="26.25" x14ac:dyDescent="0.4">
      <c r="A467" s="23"/>
      <c r="B467" s="38" t="s">
        <v>166</v>
      </c>
      <c r="C467" s="210"/>
      <c r="D467" s="184"/>
      <c r="E467" s="129">
        <v>100</v>
      </c>
      <c r="F467" s="130">
        <v>80</v>
      </c>
      <c r="G467" s="130">
        <v>85</v>
      </c>
      <c r="H467" s="130">
        <v>68</v>
      </c>
      <c r="I467" s="27"/>
      <c r="J467" s="28"/>
      <c r="K467" s="27"/>
      <c r="L467" s="36"/>
      <c r="M467" s="27"/>
      <c r="N467" s="36"/>
      <c r="O467" s="27"/>
      <c r="P467" s="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  <c r="AY467"/>
      <c r="AZ467"/>
      <c r="BA467"/>
      <c r="BB467"/>
      <c r="BC467"/>
      <c r="BD467"/>
      <c r="BE467"/>
      <c r="BF467"/>
      <c r="BG467"/>
      <c r="BH467"/>
      <c r="BI467"/>
      <c r="BJ467"/>
      <c r="BK467"/>
      <c r="BL467"/>
      <c r="BM467"/>
      <c r="BN467"/>
      <c r="BO467"/>
      <c r="BP467"/>
      <c r="BQ467"/>
      <c r="BR467"/>
      <c r="BS467"/>
      <c r="BT467"/>
      <c r="BU467"/>
      <c r="BV467"/>
      <c r="BW467"/>
      <c r="BX467"/>
      <c r="BY467"/>
      <c r="BZ467"/>
      <c r="CA467"/>
      <c r="CB467"/>
      <c r="CC467"/>
      <c r="CD467"/>
      <c r="CE467"/>
      <c r="CF467"/>
      <c r="CG467"/>
      <c r="CH467"/>
      <c r="CI467"/>
      <c r="CJ467"/>
      <c r="CK467"/>
      <c r="CL467"/>
      <c r="CM467"/>
      <c r="CN467"/>
      <c r="CO467"/>
      <c r="CP467"/>
      <c r="CQ467"/>
      <c r="CR467"/>
      <c r="CS467"/>
      <c r="CT467"/>
      <c r="CU467"/>
      <c r="CV467"/>
      <c r="CW467"/>
      <c r="CX467"/>
      <c r="CY467"/>
      <c r="CZ467"/>
      <c r="DA467"/>
      <c r="DB467"/>
      <c r="DC467"/>
      <c r="DD467"/>
      <c r="DE467"/>
      <c r="DF467"/>
      <c r="DG467"/>
      <c r="DH467"/>
      <c r="DI467"/>
      <c r="DJ467"/>
      <c r="DK467"/>
      <c r="DL467"/>
      <c r="DM467"/>
      <c r="DN467"/>
      <c r="DO467"/>
      <c r="DP467"/>
      <c r="DQ467"/>
      <c r="DR467"/>
      <c r="DS467"/>
      <c r="DT467"/>
      <c r="DU467"/>
      <c r="DV467"/>
      <c r="DW467"/>
      <c r="DX467"/>
      <c r="DY467"/>
      <c r="DZ467"/>
      <c r="EA467"/>
      <c r="EB467"/>
      <c r="EC467"/>
      <c r="ED467"/>
      <c r="EE467"/>
      <c r="EF467"/>
      <c r="EG467"/>
      <c r="EH467"/>
      <c r="EI467"/>
      <c r="EJ467"/>
      <c r="EK467"/>
      <c r="EL467"/>
      <c r="EM467"/>
      <c r="EN467"/>
      <c r="EO467"/>
      <c r="EP467"/>
      <c r="EQ467"/>
      <c r="ER467"/>
      <c r="ES467"/>
      <c r="ET467"/>
      <c r="EU467"/>
      <c r="EV467"/>
      <c r="EW467"/>
      <c r="EX467"/>
      <c r="EY467"/>
      <c r="EZ467"/>
      <c r="FA467"/>
      <c r="FB467"/>
      <c r="FC467"/>
      <c r="FD467"/>
      <c r="FE467"/>
      <c r="FF467"/>
      <c r="FG467"/>
      <c r="FH467"/>
      <c r="FI467"/>
      <c r="FJ467"/>
      <c r="FK467"/>
      <c r="FL467"/>
      <c r="FM467"/>
      <c r="FN467"/>
      <c r="FO467"/>
      <c r="FP467"/>
      <c r="FQ467"/>
      <c r="FR467"/>
      <c r="FS467"/>
      <c r="FT467"/>
      <c r="FU467"/>
      <c r="FV467"/>
      <c r="FW467"/>
      <c r="FX467"/>
      <c r="FY467"/>
      <c r="FZ467"/>
      <c r="GA467"/>
      <c r="GB467"/>
      <c r="GC467"/>
      <c r="GD467"/>
      <c r="GE467"/>
      <c r="GF467"/>
      <c r="GG467"/>
      <c r="GH467"/>
      <c r="GI467"/>
      <c r="GJ467"/>
      <c r="GK467"/>
      <c r="GL467"/>
      <c r="GM467"/>
      <c r="GN467"/>
      <c r="GO467"/>
      <c r="GP467"/>
      <c r="GQ467"/>
      <c r="GR467"/>
      <c r="GS467"/>
      <c r="GT467"/>
      <c r="GU467"/>
      <c r="GV467"/>
      <c r="GW467"/>
      <c r="GX467"/>
      <c r="GY467"/>
      <c r="GZ467"/>
      <c r="HA467"/>
      <c r="HB467"/>
      <c r="HC467"/>
      <c r="HD467"/>
      <c r="HE467"/>
      <c r="HF467"/>
      <c r="HG467"/>
      <c r="HH467"/>
      <c r="HI467"/>
      <c r="HJ467"/>
      <c r="HK467"/>
      <c r="HL467"/>
      <c r="HM467"/>
      <c r="HN467"/>
      <c r="HO467"/>
      <c r="HP467"/>
      <c r="HQ467"/>
      <c r="HR467"/>
      <c r="HS467"/>
      <c r="HT467"/>
      <c r="HU467"/>
      <c r="HV467"/>
      <c r="HW467"/>
      <c r="HX467"/>
      <c r="HY467"/>
      <c r="HZ467"/>
      <c r="IA467"/>
      <c r="IB467"/>
      <c r="IC467"/>
      <c r="ID467"/>
      <c r="IE467"/>
      <c r="IF467"/>
      <c r="IG467"/>
      <c r="IH467"/>
      <c r="II467"/>
      <c r="IJ467"/>
      <c r="IK467"/>
      <c r="IL467"/>
      <c r="IM467"/>
      <c r="IN467"/>
      <c r="IO467"/>
      <c r="IP467"/>
      <c r="IQ467"/>
      <c r="IR467"/>
      <c r="IS467"/>
      <c r="IT467"/>
      <c r="IU467"/>
      <c r="IV467"/>
    </row>
    <row r="468" spans="1:256" ht="26.25" x14ac:dyDescent="0.4">
      <c r="A468" s="23" t="s">
        <v>86</v>
      </c>
      <c r="B468" s="38"/>
      <c r="C468" s="38"/>
      <c r="D468" s="84"/>
      <c r="E468" s="79"/>
      <c r="F468" s="25"/>
      <c r="G468" s="25"/>
      <c r="H468" s="25"/>
      <c r="I468" s="27"/>
      <c r="J468" s="28"/>
      <c r="K468" s="27"/>
      <c r="L468" s="36"/>
      <c r="M468" s="27"/>
      <c r="N468" s="36"/>
      <c r="O468" s="27"/>
      <c r="P468" s="67"/>
    </row>
    <row r="469" spans="1:256" ht="26.25" x14ac:dyDescent="0.4">
      <c r="A469" s="23"/>
      <c r="B469" s="38" t="s">
        <v>50</v>
      </c>
      <c r="C469" s="38"/>
      <c r="D469" s="84"/>
      <c r="E469" s="79">
        <v>16</v>
      </c>
      <c r="F469" s="25">
        <v>14.5</v>
      </c>
      <c r="G469" s="25">
        <f>E469</f>
        <v>16</v>
      </c>
      <c r="H469" s="25">
        <f>F469</f>
        <v>14.5</v>
      </c>
      <c r="I469" s="27"/>
      <c r="J469" s="28"/>
      <c r="K469" s="27"/>
      <c r="L469" s="36"/>
      <c r="M469" s="27"/>
      <c r="N469" s="36"/>
      <c r="O469" s="27"/>
      <c r="P469" s="67"/>
    </row>
    <row r="470" spans="1:256" ht="26.25" x14ac:dyDescent="0.4">
      <c r="A470" s="23"/>
      <c r="B470" s="38" t="s">
        <v>21</v>
      </c>
      <c r="C470" s="38"/>
      <c r="D470" s="84"/>
      <c r="E470" s="79">
        <v>1.8</v>
      </c>
      <c r="F470" s="25">
        <v>1.6</v>
      </c>
      <c r="G470" s="25">
        <f>E470</f>
        <v>1.8</v>
      </c>
      <c r="H470" s="25">
        <f>F470</f>
        <v>1.6</v>
      </c>
      <c r="I470" s="27"/>
      <c r="J470" s="28"/>
      <c r="K470" s="27"/>
      <c r="L470" s="36"/>
      <c r="M470" s="27"/>
      <c r="N470" s="36"/>
      <c r="O470" s="27"/>
      <c r="P470" s="67"/>
    </row>
    <row r="471" spans="1:256" ht="26.25" x14ac:dyDescent="0.4">
      <c r="A471" s="23"/>
      <c r="B471" s="38" t="s">
        <v>43</v>
      </c>
      <c r="C471" s="38"/>
      <c r="D471" s="84"/>
      <c r="E471" s="79">
        <v>2.4</v>
      </c>
      <c r="F471" s="25">
        <v>2</v>
      </c>
      <c r="G471" s="25">
        <v>2.4</v>
      </c>
      <c r="H471" s="25">
        <v>2</v>
      </c>
      <c r="I471" s="27"/>
      <c r="J471" s="28"/>
      <c r="K471" s="27"/>
      <c r="L471" s="36"/>
      <c r="M471" s="27"/>
      <c r="N471" s="36"/>
      <c r="O471" s="27"/>
      <c r="P471" s="67"/>
    </row>
    <row r="472" spans="1:256" ht="26.25" x14ac:dyDescent="0.4">
      <c r="A472" s="23"/>
      <c r="B472" s="30" t="s">
        <v>20</v>
      </c>
      <c r="C472" s="38"/>
      <c r="D472" s="84"/>
      <c r="E472" s="79">
        <v>0.5</v>
      </c>
      <c r="F472" s="25">
        <v>0.5</v>
      </c>
      <c r="G472" s="25">
        <f>E472</f>
        <v>0.5</v>
      </c>
      <c r="H472" s="25">
        <f>F472</f>
        <v>0.5</v>
      </c>
      <c r="I472" s="27"/>
      <c r="J472" s="28"/>
      <c r="K472" s="27"/>
      <c r="L472" s="36"/>
      <c r="M472" s="27"/>
      <c r="N472" s="36"/>
      <c r="O472" s="27"/>
      <c r="P472" s="67"/>
    </row>
    <row r="473" spans="1:256" ht="26.25" x14ac:dyDescent="0.4">
      <c r="A473" s="23"/>
      <c r="B473" s="38" t="s">
        <v>18</v>
      </c>
      <c r="C473" s="38"/>
      <c r="D473" s="84"/>
      <c r="E473" s="79">
        <v>25</v>
      </c>
      <c r="F473" s="25">
        <v>22.7</v>
      </c>
      <c r="G473" s="25">
        <f>E473</f>
        <v>25</v>
      </c>
      <c r="H473" s="25">
        <f>F473</f>
        <v>22.7</v>
      </c>
      <c r="I473" s="77"/>
      <c r="J473" s="33"/>
      <c r="K473" s="77"/>
      <c r="L473" s="78"/>
      <c r="M473" s="77"/>
      <c r="N473" s="78"/>
      <c r="O473" s="77"/>
      <c r="P473" s="85"/>
    </row>
    <row r="474" spans="1:256" ht="26.25" x14ac:dyDescent="0.4">
      <c r="A474" s="23" t="s">
        <v>159</v>
      </c>
      <c r="B474" s="24"/>
      <c r="C474" s="41"/>
      <c r="D474" s="80" t="s">
        <v>15</v>
      </c>
      <c r="E474" s="80"/>
      <c r="F474" s="25"/>
      <c r="G474" s="25"/>
      <c r="H474" s="25"/>
      <c r="I474" s="67">
        <v>19.329999999999998</v>
      </c>
      <c r="J474" s="36">
        <v>14.17</v>
      </c>
      <c r="K474" s="27">
        <v>16.190000000000001</v>
      </c>
      <c r="L474" s="36">
        <v>11.96</v>
      </c>
      <c r="M474" s="27">
        <v>33.99</v>
      </c>
      <c r="N474" s="36">
        <v>25.08</v>
      </c>
      <c r="O474" s="27">
        <v>359</v>
      </c>
      <c r="P474" s="67">
        <v>264</v>
      </c>
    </row>
    <row r="475" spans="1:256" ht="26.25" x14ac:dyDescent="0.4">
      <c r="A475" s="23"/>
      <c r="B475" s="251" t="s">
        <v>245</v>
      </c>
      <c r="C475" s="41"/>
      <c r="D475" s="84"/>
      <c r="E475" s="80"/>
      <c r="F475" s="25"/>
      <c r="G475" s="25">
        <v>80</v>
      </c>
      <c r="H475" s="25">
        <v>60</v>
      </c>
      <c r="I475" s="85"/>
      <c r="J475" s="78"/>
      <c r="K475" s="77"/>
      <c r="L475" s="78"/>
      <c r="M475" s="77"/>
      <c r="N475" s="78"/>
      <c r="O475" s="77"/>
      <c r="P475" s="85"/>
    </row>
    <row r="476" spans="1:256" ht="26.25" x14ac:dyDescent="0.4">
      <c r="A476" s="23"/>
      <c r="B476" s="38" t="s">
        <v>33</v>
      </c>
      <c r="C476" s="41"/>
      <c r="D476" s="84"/>
      <c r="E476" s="80">
        <v>11</v>
      </c>
      <c r="F476" s="25">
        <v>7</v>
      </c>
      <c r="G476" s="25">
        <v>9</v>
      </c>
      <c r="H476" s="25">
        <v>6</v>
      </c>
      <c r="I476" s="85"/>
      <c r="J476" s="78"/>
      <c r="K476" s="77"/>
      <c r="L476" s="78"/>
      <c r="M476" s="77"/>
      <c r="N476" s="78"/>
      <c r="O476" s="77"/>
      <c r="P476" s="85"/>
    </row>
    <row r="477" spans="1:256" ht="26.25" x14ac:dyDescent="0.4">
      <c r="A477" s="23"/>
      <c r="B477" s="38" t="s">
        <v>32</v>
      </c>
      <c r="C477" s="41"/>
      <c r="D477" s="84"/>
      <c r="E477" s="80">
        <v>17.3</v>
      </c>
      <c r="F477" s="25">
        <v>14.6</v>
      </c>
      <c r="G477" s="25">
        <v>13</v>
      </c>
      <c r="H477" s="25">
        <v>11</v>
      </c>
      <c r="I477" s="85"/>
      <c r="J477" s="78"/>
      <c r="K477" s="77"/>
      <c r="L477" s="78"/>
      <c r="M477" s="77"/>
      <c r="N477" s="78"/>
      <c r="O477" s="77"/>
      <c r="P477" s="85"/>
    </row>
    <row r="478" spans="1:256" ht="26.25" x14ac:dyDescent="0.4">
      <c r="A478" s="127"/>
      <c r="B478" s="38" t="s">
        <v>91</v>
      </c>
      <c r="C478" s="210"/>
      <c r="D478" s="194"/>
      <c r="E478" s="130">
        <v>54</v>
      </c>
      <c r="F478" s="130">
        <v>41</v>
      </c>
      <c r="G478" s="130">
        <v>54</v>
      </c>
      <c r="H478" s="130">
        <v>41</v>
      </c>
      <c r="I478" s="133"/>
      <c r="J478" s="131"/>
      <c r="K478" s="132"/>
      <c r="L478" s="131"/>
      <c r="M478" s="132"/>
      <c r="N478" s="131"/>
      <c r="O478" s="132"/>
      <c r="P478" s="132"/>
    </row>
    <row r="479" spans="1:256" ht="26.25" x14ac:dyDescent="0.4">
      <c r="A479" s="127"/>
      <c r="B479" s="38" t="s">
        <v>20</v>
      </c>
      <c r="C479" s="210"/>
      <c r="D479" s="194"/>
      <c r="E479" s="130">
        <v>1</v>
      </c>
      <c r="F479" s="130">
        <v>0.5</v>
      </c>
      <c r="G479" s="130">
        <v>1</v>
      </c>
      <c r="H479" s="130">
        <v>0.5</v>
      </c>
      <c r="I479" s="133"/>
      <c r="J479" s="131"/>
      <c r="K479" s="132"/>
      <c r="L479" s="131"/>
      <c r="M479" s="132"/>
      <c r="N479" s="131"/>
      <c r="O479" s="132"/>
      <c r="P479" s="132"/>
    </row>
    <row r="480" spans="1:256" ht="26.25" x14ac:dyDescent="0.4">
      <c r="A480" s="127"/>
      <c r="B480" s="128" t="s">
        <v>21</v>
      </c>
      <c r="C480" s="210"/>
      <c r="D480" s="130"/>
      <c r="E480" s="130">
        <v>8</v>
      </c>
      <c r="F480" s="130">
        <v>6</v>
      </c>
      <c r="G480" s="130">
        <v>8</v>
      </c>
      <c r="H480" s="130">
        <v>6</v>
      </c>
      <c r="I480" s="133"/>
      <c r="J480" s="195"/>
      <c r="K480" s="130"/>
      <c r="L480" s="141"/>
      <c r="M480" s="130"/>
      <c r="N480" s="141"/>
      <c r="O480" s="130"/>
      <c r="P480" s="130"/>
    </row>
    <row r="481" spans="1:256" ht="26.25" x14ac:dyDescent="0.4">
      <c r="A481" s="250" t="s">
        <v>281</v>
      </c>
      <c r="B481" s="38"/>
      <c r="C481" s="38"/>
      <c r="D481" s="443" t="s">
        <v>191</v>
      </c>
      <c r="E481" s="25"/>
      <c r="F481" s="25"/>
      <c r="G481" s="25"/>
      <c r="H481" s="25"/>
      <c r="I481" s="28">
        <v>0.55000000000000004</v>
      </c>
      <c r="J481" s="28">
        <v>0.41</v>
      </c>
      <c r="K481" s="27">
        <v>5.08</v>
      </c>
      <c r="L481" s="36">
        <v>3.81</v>
      </c>
      <c r="M481" s="27">
        <v>0.91</v>
      </c>
      <c r="N481" s="36">
        <v>0.68</v>
      </c>
      <c r="O481" s="27">
        <v>74</v>
      </c>
      <c r="P481" s="67">
        <v>55.5</v>
      </c>
    </row>
    <row r="482" spans="1:256" ht="26.25" x14ac:dyDescent="0.4">
      <c r="A482" s="23"/>
      <c r="B482" s="251" t="s">
        <v>282</v>
      </c>
      <c r="C482" s="38"/>
      <c r="D482" s="443"/>
      <c r="E482" s="25">
        <v>46</v>
      </c>
      <c r="F482" s="25">
        <v>35</v>
      </c>
      <c r="G482" s="25">
        <v>46</v>
      </c>
      <c r="H482" s="25">
        <v>35</v>
      </c>
      <c r="I482" s="28"/>
      <c r="J482" s="28"/>
      <c r="K482" s="27"/>
      <c r="L482" s="36"/>
      <c r="M482" s="27"/>
      <c r="N482" s="36"/>
      <c r="O482" s="27"/>
      <c r="P482" s="67"/>
    </row>
    <row r="483" spans="1:256" ht="26.25" x14ac:dyDescent="0.4">
      <c r="A483" s="23"/>
      <c r="B483" s="251" t="s">
        <v>33</v>
      </c>
      <c r="C483" s="38"/>
      <c r="D483" s="443"/>
      <c r="E483" s="25">
        <v>12</v>
      </c>
      <c r="F483" s="25">
        <v>8</v>
      </c>
      <c r="G483" s="25">
        <v>10</v>
      </c>
      <c r="H483" s="25">
        <v>7</v>
      </c>
      <c r="I483" s="28"/>
      <c r="J483" s="28"/>
      <c r="K483" s="27"/>
      <c r="L483" s="36"/>
      <c r="M483" s="27"/>
      <c r="N483" s="36"/>
      <c r="O483" s="27"/>
      <c r="P483" s="67"/>
    </row>
    <row r="484" spans="1:256" ht="26.25" x14ac:dyDescent="0.4">
      <c r="A484" s="23"/>
      <c r="B484" s="251" t="s">
        <v>34</v>
      </c>
      <c r="C484" s="38"/>
      <c r="D484" s="443"/>
      <c r="E484" s="25">
        <v>5</v>
      </c>
      <c r="F484" s="25">
        <v>4</v>
      </c>
      <c r="G484" s="25">
        <v>5</v>
      </c>
      <c r="H484" s="25">
        <v>4</v>
      </c>
      <c r="I484" s="28"/>
      <c r="J484" s="28"/>
      <c r="K484" s="27"/>
      <c r="L484" s="36"/>
      <c r="M484" s="27"/>
      <c r="N484" s="36"/>
      <c r="O484" s="27"/>
      <c r="P484" s="67"/>
    </row>
    <row r="485" spans="1:256" ht="26.25" x14ac:dyDescent="0.4">
      <c r="A485" s="23" t="s">
        <v>74</v>
      </c>
      <c r="B485" s="62"/>
      <c r="C485" s="41"/>
      <c r="D485" s="25" t="s">
        <v>37</v>
      </c>
      <c r="E485" s="25"/>
      <c r="F485" s="25"/>
      <c r="G485" s="130"/>
      <c r="H485" s="25"/>
      <c r="I485" s="26">
        <v>1.36</v>
      </c>
      <c r="J485" s="25">
        <v>1.22</v>
      </c>
      <c r="K485" s="76"/>
      <c r="L485" s="47"/>
      <c r="M485" s="25">
        <v>29.02</v>
      </c>
      <c r="N485" s="47">
        <v>26.12</v>
      </c>
      <c r="O485" s="28">
        <v>116.19</v>
      </c>
      <c r="P485" s="27">
        <v>104.6</v>
      </c>
    </row>
    <row r="486" spans="1:256" ht="26.25" x14ac:dyDescent="0.4">
      <c r="A486" s="23"/>
      <c r="B486" s="24" t="s">
        <v>75</v>
      </c>
      <c r="C486" s="41"/>
      <c r="D486" s="25"/>
      <c r="E486" s="25">
        <v>24</v>
      </c>
      <c r="F486" s="25">
        <v>21.6</v>
      </c>
      <c r="G486" s="130">
        <f t="shared" ref="G486:G487" si="71">E486</f>
        <v>24</v>
      </c>
      <c r="H486" s="25">
        <f>F486</f>
        <v>21.6</v>
      </c>
      <c r="I486" s="26"/>
      <c r="J486" s="25"/>
      <c r="K486" s="76"/>
      <c r="L486" s="47"/>
      <c r="M486" s="25"/>
      <c r="N486" s="47"/>
      <c r="O486" s="32"/>
      <c r="P486" s="37"/>
    </row>
    <row r="487" spans="1:256" ht="26.25" x14ac:dyDescent="0.4">
      <c r="A487" s="23"/>
      <c r="B487" s="24" t="s">
        <v>18</v>
      </c>
      <c r="C487" s="41"/>
      <c r="D487" s="25"/>
      <c r="E487" s="25">
        <v>190</v>
      </c>
      <c r="F487" s="25">
        <v>171</v>
      </c>
      <c r="G487" s="130">
        <f t="shared" si="71"/>
        <v>190</v>
      </c>
      <c r="H487" s="25">
        <f>F487</f>
        <v>171</v>
      </c>
      <c r="I487" s="26"/>
      <c r="J487" s="25"/>
      <c r="K487" s="76"/>
      <c r="L487" s="47"/>
      <c r="M487" s="25"/>
      <c r="N487" s="47"/>
      <c r="O487" s="32"/>
      <c r="P487" s="37"/>
    </row>
    <row r="488" spans="1:256" ht="26.25" x14ac:dyDescent="0.4">
      <c r="A488" s="23"/>
      <c r="B488" s="251" t="s">
        <v>80</v>
      </c>
      <c r="C488" s="41"/>
      <c r="D488" s="25"/>
      <c r="E488" s="25">
        <v>5</v>
      </c>
      <c r="F488" s="25">
        <v>4</v>
      </c>
      <c r="G488" s="130">
        <v>5</v>
      </c>
      <c r="H488" s="25">
        <v>4</v>
      </c>
      <c r="I488" s="47"/>
      <c r="J488" s="25"/>
      <c r="K488" s="25"/>
      <c r="L488" s="25"/>
      <c r="M488" s="25"/>
      <c r="N488" s="25"/>
      <c r="O488" s="37"/>
      <c r="P488" s="37"/>
    </row>
    <row r="489" spans="1:256" ht="27" thickBot="1" x14ac:dyDescent="0.45">
      <c r="A489" s="48" t="s">
        <v>39</v>
      </c>
      <c r="B489" s="90"/>
      <c r="C489" s="211"/>
      <c r="D489" s="91" t="s">
        <v>40</v>
      </c>
      <c r="E489" s="91">
        <v>40</v>
      </c>
      <c r="F489" s="91">
        <v>32</v>
      </c>
      <c r="G489" s="91">
        <f>E489</f>
        <v>40</v>
      </c>
      <c r="H489" s="91">
        <f>F489</f>
        <v>32</v>
      </c>
      <c r="I489" s="93">
        <v>1.88</v>
      </c>
      <c r="J489" s="28">
        <v>1.5</v>
      </c>
      <c r="K489" s="54">
        <v>0.28000000000000003</v>
      </c>
      <c r="L489" s="53">
        <v>0.22</v>
      </c>
      <c r="M489" s="54">
        <v>19.920000000000002</v>
      </c>
      <c r="N489" s="110">
        <v>15.94</v>
      </c>
      <c r="O489" s="54">
        <v>85.6</v>
      </c>
      <c r="P489" s="93">
        <v>68.48</v>
      </c>
    </row>
    <row r="490" spans="1:256" ht="27" thickBot="1" x14ac:dyDescent="0.45">
      <c r="A490" s="69" t="s">
        <v>27</v>
      </c>
      <c r="B490" s="70"/>
      <c r="C490" s="206"/>
      <c r="D490" s="17"/>
      <c r="E490" s="17"/>
      <c r="F490" s="13"/>
      <c r="G490" s="17"/>
      <c r="H490" s="17"/>
      <c r="I490" s="95">
        <f t="shared" ref="I490:P490" si="72">SUM(I459:I489)</f>
        <v>27.119999999999997</v>
      </c>
      <c r="J490" s="61">
        <f t="shared" si="72"/>
        <v>20.9</v>
      </c>
      <c r="K490" s="95">
        <f t="shared" si="72"/>
        <v>24.380000000000003</v>
      </c>
      <c r="L490" s="61">
        <f t="shared" si="72"/>
        <v>18.54</v>
      </c>
      <c r="M490" s="95">
        <f t="shared" si="72"/>
        <v>97.31</v>
      </c>
      <c r="N490" s="61">
        <f t="shared" si="72"/>
        <v>79.94</v>
      </c>
      <c r="O490" s="95">
        <f t="shared" si="72"/>
        <v>730.34</v>
      </c>
      <c r="P490" s="61">
        <f t="shared" si="72"/>
        <v>578.58000000000004</v>
      </c>
      <c r="Q490"/>
      <c r="R490"/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  <c r="AM490"/>
      <c r="AN490"/>
      <c r="AO490"/>
      <c r="AP490"/>
      <c r="AQ490"/>
      <c r="AR490"/>
      <c r="AS490"/>
      <c r="AT490"/>
      <c r="AU490"/>
      <c r="AV490"/>
      <c r="AW490"/>
      <c r="AX490"/>
      <c r="AY490"/>
      <c r="AZ490"/>
      <c r="BA490"/>
      <c r="BB490"/>
      <c r="BC490"/>
      <c r="BD490"/>
      <c r="BE490"/>
      <c r="BF490"/>
      <c r="BG490"/>
      <c r="BH490"/>
      <c r="BI490"/>
      <c r="BJ490"/>
      <c r="BK490"/>
      <c r="BL490"/>
      <c r="BM490"/>
      <c r="BN490"/>
      <c r="BO490"/>
      <c r="BP490"/>
      <c r="BQ490"/>
      <c r="BR490"/>
      <c r="BS490"/>
      <c r="BT490"/>
      <c r="BU490"/>
      <c r="BV490"/>
      <c r="BW490"/>
      <c r="BX490"/>
      <c r="BY490"/>
      <c r="BZ490"/>
      <c r="CA490"/>
      <c r="CB490"/>
      <c r="CC490"/>
      <c r="CD490"/>
      <c r="CE490"/>
      <c r="CF490"/>
      <c r="CG490"/>
      <c r="CH490"/>
      <c r="CI490"/>
      <c r="CJ490"/>
      <c r="CK490"/>
      <c r="CL490"/>
      <c r="CM490"/>
      <c r="CN490"/>
      <c r="CO490"/>
      <c r="CP490"/>
      <c r="CQ490"/>
      <c r="CR490"/>
      <c r="CS490"/>
      <c r="CT490"/>
      <c r="CU490"/>
      <c r="CV490"/>
      <c r="CW490"/>
      <c r="CX490"/>
      <c r="CY490"/>
      <c r="CZ490"/>
      <c r="DA490"/>
      <c r="DB490"/>
      <c r="DC490"/>
      <c r="DD490"/>
      <c r="DE490"/>
      <c r="DF490"/>
      <c r="DG490"/>
      <c r="DH490"/>
      <c r="DI490"/>
      <c r="DJ490"/>
      <c r="DK490"/>
      <c r="DL490"/>
      <c r="DM490"/>
      <c r="DN490"/>
      <c r="DO490"/>
      <c r="DP490"/>
      <c r="DQ490"/>
      <c r="DR490"/>
      <c r="DS490"/>
      <c r="DT490"/>
      <c r="DU490"/>
      <c r="DV490"/>
      <c r="DW490"/>
      <c r="DX490"/>
      <c r="DY490"/>
      <c r="DZ490"/>
      <c r="EA490"/>
      <c r="EB490"/>
      <c r="EC490"/>
      <c r="ED490"/>
      <c r="EE490"/>
      <c r="EF490"/>
      <c r="EG490"/>
      <c r="EH490"/>
      <c r="EI490"/>
      <c r="EJ490"/>
      <c r="EK490"/>
      <c r="EL490"/>
      <c r="EM490"/>
      <c r="EN490"/>
      <c r="EO490"/>
      <c r="EP490"/>
      <c r="EQ490"/>
      <c r="ER490"/>
      <c r="ES490"/>
      <c r="ET490"/>
      <c r="EU490"/>
      <c r="EV490"/>
      <c r="EW490"/>
      <c r="EX490"/>
      <c r="EY490"/>
      <c r="EZ490"/>
      <c r="FA490"/>
      <c r="FB490"/>
      <c r="FC490"/>
      <c r="FD490"/>
      <c r="FE490"/>
      <c r="FF490"/>
      <c r="FG490"/>
      <c r="FH490"/>
      <c r="FI490"/>
      <c r="FJ490"/>
      <c r="FK490"/>
      <c r="FL490"/>
      <c r="FM490"/>
      <c r="FN490"/>
      <c r="FO490"/>
      <c r="FP490"/>
      <c r="FQ490"/>
      <c r="FR490"/>
      <c r="FS490"/>
      <c r="FT490"/>
      <c r="FU490"/>
      <c r="FV490"/>
      <c r="FW490"/>
      <c r="FX490"/>
      <c r="FY490"/>
      <c r="FZ490"/>
      <c r="GA490"/>
      <c r="GB490"/>
      <c r="GC490"/>
      <c r="GD490"/>
      <c r="GE490"/>
      <c r="GF490"/>
      <c r="GG490"/>
      <c r="GH490"/>
      <c r="GI490"/>
      <c r="GJ490"/>
      <c r="GK490"/>
      <c r="GL490"/>
      <c r="GM490"/>
      <c r="GN490"/>
      <c r="GO490"/>
      <c r="GP490"/>
      <c r="GQ490"/>
      <c r="GR490"/>
      <c r="GS490"/>
      <c r="GT490"/>
      <c r="GU490"/>
      <c r="GV490"/>
      <c r="GW490"/>
      <c r="GX490"/>
      <c r="GY490"/>
      <c r="GZ490"/>
      <c r="HA490"/>
      <c r="HB490"/>
      <c r="HC490"/>
      <c r="HD490"/>
      <c r="HE490"/>
      <c r="HF490"/>
      <c r="HG490"/>
      <c r="HH490"/>
      <c r="HI490"/>
      <c r="HJ490"/>
      <c r="HK490"/>
      <c r="HL490"/>
      <c r="HM490"/>
      <c r="HN490"/>
      <c r="HO490"/>
      <c r="HP490"/>
      <c r="HQ490"/>
      <c r="HR490"/>
      <c r="HS490"/>
      <c r="HT490"/>
      <c r="HU490"/>
      <c r="HV490"/>
      <c r="HW490"/>
      <c r="HX490"/>
      <c r="HY490"/>
      <c r="HZ490"/>
      <c r="IA490"/>
      <c r="IB490"/>
      <c r="IC490"/>
      <c r="ID490"/>
      <c r="IE490"/>
      <c r="IF490"/>
      <c r="IG490"/>
      <c r="IH490"/>
      <c r="II490"/>
      <c r="IJ490"/>
      <c r="IK490"/>
      <c r="IL490"/>
      <c r="IM490"/>
      <c r="IN490"/>
      <c r="IO490"/>
      <c r="IP490"/>
      <c r="IQ490"/>
      <c r="IR490"/>
      <c r="IS490"/>
      <c r="IT490"/>
      <c r="IU490"/>
      <c r="IV490"/>
    </row>
    <row r="491" spans="1:256" ht="26.25" x14ac:dyDescent="0.4">
      <c r="A491" s="14"/>
      <c r="B491" s="15" t="s">
        <v>41</v>
      </c>
      <c r="C491" s="208"/>
      <c r="D491" s="17"/>
      <c r="E491" s="17"/>
      <c r="F491" s="17"/>
      <c r="G491" s="17"/>
      <c r="H491" s="17"/>
      <c r="I491" s="75"/>
      <c r="J491" s="17"/>
      <c r="K491" s="75"/>
      <c r="L491" s="17"/>
      <c r="M491" s="18"/>
      <c r="N491" s="17"/>
      <c r="O491" s="140"/>
      <c r="P491" s="97"/>
    </row>
    <row r="492" spans="1:256" ht="26.25" x14ac:dyDescent="0.4">
      <c r="A492" s="250" t="s">
        <v>186</v>
      </c>
      <c r="B492" s="62"/>
      <c r="C492" s="221"/>
      <c r="D492" s="412" t="s">
        <v>148</v>
      </c>
      <c r="E492" s="25"/>
      <c r="F492" s="25"/>
      <c r="G492" s="25"/>
      <c r="H492" s="25"/>
      <c r="I492" s="25">
        <v>16.28</v>
      </c>
      <c r="J492" s="25">
        <v>10.85</v>
      </c>
      <c r="K492" s="25">
        <v>35.57</v>
      </c>
      <c r="L492" s="25">
        <v>15.71</v>
      </c>
      <c r="M492" s="25">
        <v>3.38</v>
      </c>
      <c r="N492" s="25">
        <v>2.25</v>
      </c>
      <c r="O492" s="37">
        <v>290.89999999999998</v>
      </c>
      <c r="P492" s="37">
        <v>193</v>
      </c>
    </row>
    <row r="493" spans="1:256" ht="26.25" x14ac:dyDescent="0.4">
      <c r="A493" s="23"/>
      <c r="B493" s="251" t="s">
        <v>43</v>
      </c>
      <c r="C493" s="251"/>
      <c r="D493" s="271"/>
      <c r="E493" s="272">
        <v>112.5</v>
      </c>
      <c r="F493" s="253">
        <v>75</v>
      </c>
      <c r="G493" s="253">
        <v>112.5</v>
      </c>
      <c r="H493" s="253">
        <v>75</v>
      </c>
      <c r="I493" s="25"/>
      <c r="J493" s="25"/>
      <c r="K493" s="25"/>
      <c r="L493" s="25"/>
      <c r="M493" s="25"/>
      <c r="N493" s="25"/>
      <c r="O493" s="37"/>
      <c r="P493" s="37"/>
    </row>
    <row r="494" spans="1:256" ht="26.25" x14ac:dyDescent="0.4">
      <c r="A494" s="23"/>
      <c r="B494" s="38" t="s">
        <v>17</v>
      </c>
      <c r="C494" s="41"/>
      <c r="D494" s="278"/>
      <c r="E494" s="25">
        <v>55.6</v>
      </c>
      <c r="F494" s="25">
        <v>37</v>
      </c>
      <c r="G494" s="25">
        <v>55.6</v>
      </c>
      <c r="H494" s="25">
        <v>37</v>
      </c>
      <c r="I494" s="27"/>
      <c r="J494" s="27"/>
      <c r="K494" s="27"/>
      <c r="L494" s="27"/>
      <c r="M494" s="27"/>
      <c r="N494" s="27"/>
      <c r="O494" s="27"/>
      <c r="P494" s="27"/>
    </row>
    <row r="495" spans="1:256" ht="26.25" x14ac:dyDescent="0.4">
      <c r="A495" s="23"/>
      <c r="B495" s="38" t="s">
        <v>222</v>
      </c>
      <c r="C495" s="41"/>
      <c r="D495" s="337"/>
      <c r="E495" s="25">
        <v>36.700000000000003</v>
      </c>
      <c r="F495" s="25">
        <v>24.4</v>
      </c>
      <c r="G495" s="25">
        <v>33.299999999999997</v>
      </c>
      <c r="H495" s="25">
        <v>22.2</v>
      </c>
      <c r="I495" s="27"/>
      <c r="J495" s="36"/>
      <c r="K495" s="27"/>
      <c r="L495" s="36"/>
      <c r="M495" s="27"/>
      <c r="N495" s="36"/>
      <c r="O495" s="27"/>
      <c r="P495" s="67"/>
    </row>
    <row r="496" spans="1:256" ht="26.25" x14ac:dyDescent="0.4">
      <c r="A496" s="23"/>
      <c r="B496" s="38" t="s">
        <v>21</v>
      </c>
      <c r="C496" s="41"/>
      <c r="D496" s="337"/>
      <c r="E496" s="25">
        <v>5</v>
      </c>
      <c r="F496" s="25">
        <v>4</v>
      </c>
      <c r="G496" s="25">
        <v>5</v>
      </c>
      <c r="H496" s="25">
        <v>4</v>
      </c>
      <c r="I496" s="27"/>
      <c r="J496" s="36"/>
      <c r="K496" s="27"/>
      <c r="L496" s="36"/>
      <c r="M496" s="27"/>
      <c r="N496" s="36"/>
      <c r="O496" s="27"/>
      <c r="P496" s="67"/>
    </row>
    <row r="497" spans="1:256" ht="26.25" x14ac:dyDescent="0.4">
      <c r="A497" s="23"/>
      <c r="B497" s="38" t="s">
        <v>20</v>
      </c>
      <c r="C497" s="41"/>
      <c r="D497" s="337"/>
      <c r="E497" s="25">
        <v>0.5</v>
      </c>
      <c r="F497" s="25">
        <v>0.3</v>
      </c>
      <c r="G497" s="25">
        <v>0.5</v>
      </c>
      <c r="H497" s="25">
        <v>0.3</v>
      </c>
      <c r="I497" s="27"/>
      <c r="J497" s="36"/>
      <c r="K497" s="27"/>
      <c r="L497" s="36"/>
      <c r="M497" s="27"/>
      <c r="N497" s="36"/>
      <c r="O497" s="27"/>
      <c r="P497" s="67"/>
    </row>
    <row r="498" spans="1:256" ht="26.25" x14ac:dyDescent="0.4">
      <c r="A498" s="250" t="s">
        <v>185</v>
      </c>
      <c r="B498" s="251"/>
      <c r="C498" s="38"/>
      <c r="D498" s="99" t="s">
        <v>138</v>
      </c>
      <c r="E498" s="80"/>
      <c r="F498" s="25"/>
      <c r="G498" s="25"/>
      <c r="H498" s="25"/>
      <c r="I498" s="47">
        <v>0.54</v>
      </c>
      <c r="J498" s="25">
        <v>0.32</v>
      </c>
      <c r="K498" s="418">
        <v>5.04</v>
      </c>
      <c r="L498" s="47">
        <v>3.02</v>
      </c>
      <c r="M498" s="25">
        <v>1.73</v>
      </c>
      <c r="N498" s="47">
        <v>1.03</v>
      </c>
      <c r="O498" s="32">
        <v>54.56</v>
      </c>
      <c r="P498" s="37">
        <v>32.700000000000003</v>
      </c>
    </row>
    <row r="499" spans="1:256" ht="26.25" x14ac:dyDescent="0.4">
      <c r="A499" s="23"/>
      <c r="B499" s="251" t="s">
        <v>220</v>
      </c>
      <c r="C499" s="38"/>
      <c r="D499" s="89"/>
      <c r="E499" s="80">
        <v>49</v>
      </c>
      <c r="F499" s="25">
        <v>29.4</v>
      </c>
      <c r="G499" s="25">
        <v>45.5</v>
      </c>
      <c r="H499" s="25">
        <v>27.3</v>
      </c>
      <c r="I499" s="47"/>
      <c r="J499" s="25"/>
      <c r="K499" s="418"/>
      <c r="L499" s="47"/>
      <c r="M499" s="25"/>
      <c r="N499" s="47"/>
      <c r="O499" s="32"/>
      <c r="P499" s="37"/>
    </row>
    <row r="500" spans="1:256" ht="26.25" x14ac:dyDescent="0.4">
      <c r="A500" s="23"/>
      <c r="B500" s="251" t="s">
        <v>34</v>
      </c>
      <c r="C500" s="38"/>
      <c r="D500" s="89"/>
      <c r="E500" s="80">
        <v>4</v>
      </c>
      <c r="F500" s="25">
        <v>3</v>
      </c>
      <c r="G500" s="25">
        <v>4</v>
      </c>
      <c r="H500" s="25">
        <v>3</v>
      </c>
      <c r="I500" s="47"/>
      <c r="J500" s="25"/>
      <c r="K500" s="418"/>
      <c r="L500" s="47"/>
      <c r="M500" s="25"/>
      <c r="N500" s="47"/>
      <c r="O500" s="32"/>
      <c r="P500" s="37"/>
    </row>
    <row r="501" spans="1:256" ht="26.25" x14ac:dyDescent="0.4">
      <c r="A501" s="23"/>
      <c r="B501" s="251" t="s">
        <v>20</v>
      </c>
      <c r="C501" s="38"/>
      <c r="D501" s="89"/>
      <c r="E501" s="80">
        <v>0.5</v>
      </c>
      <c r="F501" s="25">
        <v>0.3</v>
      </c>
      <c r="G501" s="25">
        <v>0.5</v>
      </c>
      <c r="H501" s="25">
        <v>0.3</v>
      </c>
      <c r="I501" s="47"/>
      <c r="J501" s="25"/>
      <c r="K501" s="418"/>
      <c r="L501" s="47"/>
      <c r="M501" s="25"/>
      <c r="N501" s="47"/>
      <c r="O501" s="32"/>
      <c r="P501" s="37"/>
    </row>
    <row r="502" spans="1:256" s="2" customFormat="1" ht="26.25" x14ac:dyDescent="0.4">
      <c r="A502" s="102" t="s">
        <v>84</v>
      </c>
      <c r="B502" s="103"/>
      <c r="C502" s="103"/>
      <c r="D502" s="182" t="s">
        <v>23</v>
      </c>
      <c r="E502" s="129"/>
      <c r="F502" s="129"/>
      <c r="G502" s="129"/>
      <c r="H502" s="105"/>
      <c r="I502" s="183">
        <v>0.06</v>
      </c>
      <c r="J502" s="182">
        <v>0.05</v>
      </c>
      <c r="K502" s="184">
        <v>0.01</v>
      </c>
      <c r="L502" s="185">
        <v>0.01</v>
      </c>
      <c r="M502" s="184">
        <v>13.78</v>
      </c>
      <c r="N502" s="185">
        <v>11.48</v>
      </c>
      <c r="O502" s="184">
        <v>55.46</v>
      </c>
      <c r="P502" s="186">
        <v>46.22</v>
      </c>
    </row>
    <row r="503" spans="1:256" s="2" customFormat="1" ht="26.25" x14ac:dyDescent="0.4">
      <c r="A503" s="102"/>
      <c r="B503" s="103" t="s">
        <v>81</v>
      </c>
      <c r="C503" s="103"/>
      <c r="D503" s="102"/>
      <c r="E503" s="129">
        <v>0.48</v>
      </c>
      <c r="F503" s="105">
        <v>0.4</v>
      </c>
      <c r="G503" s="105">
        <f t="shared" ref="G503:G505" si="73">E503</f>
        <v>0.48</v>
      </c>
      <c r="H503" s="105">
        <f t="shared" ref="H503:H505" si="74">F503</f>
        <v>0.4</v>
      </c>
      <c r="I503" s="101"/>
      <c r="J503" s="102"/>
      <c r="K503" s="104"/>
      <c r="L503" s="103"/>
      <c r="M503" s="104"/>
      <c r="N503" s="103"/>
      <c r="O503" s="104"/>
      <c r="P503" s="187"/>
    </row>
    <row r="504" spans="1:256" s="101" customFormat="1" ht="26.25" x14ac:dyDescent="0.4">
      <c r="A504" s="102"/>
      <c r="B504" s="103" t="s">
        <v>18</v>
      </c>
      <c r="C504" s="103"/>
      <c r="D504" s="102"/>
      <c r="E504" s="222">
        <v>185</v>
      </c>
      <c r="F504" s="105">
        <v>152.5</v>
      </c>
      <c r="G504" s="106">
        <f t="shared" si="73"/>
        <v>185</v>
      </c>
      <c r="H504" s="105">
        <f t="shared" si="74"/>
        <v>152.5</v>
      </c>
      <c r="J504" s="102"/>
      <c r="K504" s="104"/>
      <c r="L504" s="103"/>
      <c r="M504" s="104"/>
      <c r="N504" s="103"/>
      <c r="O504" s="104"/>
      <c r="P504" s="187"/>
    </row>
    <row r="505" spans="1:256" s="101" customFormat="1" ht="26.25" x14ac:dyDescent="0.4">
      <c r="A505" s="107"/>
      <c r="B505" s="103" t="s">
        <v>19</v>
      </c>
      <c r="C505" s="108"/>
      <c r="D505" s="102"/>
      <c r="E505" s="129">
        <v>8</v>
      </c>
      <c r="F505" s="129">
        <v>6</v>
      </c>
      <c r="G505" s="129">
        <f t="shared" si="73"/>
        <v>8</v>
      </c>
      <c r="H505" s="105">
        <f t="shared" si="74"/>
        <v>6</v>
      </c>
      <c r="J505" s="102"/>
      <c r="K505" s="104"/>
      <c r="L505" s="103"/>
      <c r="M505" s="104"/>
      <c r="N505" s="103"/>
      <c r="O505" s="104"/>
      <c r="P505" s="187"/>
    </row>
    <row r="506" spans="1:256" ht="26.25" x14ac:dyDescent="0.4">
      <c r="A506" s="107"/>
      <c r="B506" s="103" t="s">
        <v>85</v>
      </c>
      <c r="C506" s="108"/>
      <c r="D506" s="102"/>
      <c r="E506" s="129">
        <v>7.2</v>
      </c>
      <c r="F506" s="129">
        <v>6</v>
      </c>
      <c r="G506" s="129">
        <v>6.5</v>
      </c>
      <c r="H506" s="105">
        <v>5.4</v>
      </c>
      <c r="I506" s="101"/>
      <c r="J506" s="102"/>
      <c r="K506" s="104"/>
      <c r="L506" s="103"/>
      <c r="M506" s="104"/>
      <c r="N506" s="103"/>
      <c r="O506" s="104"/>
      <c r="P506" s="187"/>
      <c r="Q506" s="101"/>
      <c r="R506"/>
      <c r="S506"/>
      <c r="T506"/>
      <c r="U506"/>
      <c r="V506"/>
      <c r="W506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  <c r="AM506"/>
      <c r="AN506"/>
      <c r="AO506"/>
      <c r="AP506"/>
      <c r="AQ506"/>
      <c r="AR506"/>
      <c r="AS506"/>
      <c r="AT506"/>
      <c r="AU506"/>
      <c r="AV506"/>
      <c r="AW506"/>
      <c r="AX506"/>
      <c r="AY506"/>
      <c r="AZ506"/>
      <c r="BA506"/>
      <c r="BB506"/>
      <c r="BC506"/>
      <c r="BD506"/>
      <c r="BE506"/>
      <c r="BF506"/>
      <c r="BG506"/>
      <c r="BH506"/>
      <c r="BI506"/>
      <c r="BJ506"/>
      <c r="BK506"/>
      <c r="BL506"/>
      <c r="BM506"/>
      <c r="BN506"/>
      <c r="BO506"/>
      <c r="BP506"/>
      <c r="BQ506"/>
      <c r="BR506"/>
      <c r="BS506"/>
      <c r="BT506"/>
      <c r="BU506"/>
      <c r="BV506"/>
      <c r="BW506"/>
      <c r="BX506"/>
      <c r="BY506"/>
      <c r="BZ506"/>
      <c r="CA506"/>
      <c r="CB506"/>
      <c r="CC506"/>
      <c r="CD506"/>
      <c r="CE506"/>
      <c r="CF506"/>
      <c r="CG506"/>
      <c r="CH506"/>
      <c r="CI506"/>
      <c r="CJ506"/>
      <c r="CK506"/>
      <c r="CL506"/>
      <c r="CM506"/>
      <c r="CN506"/>
      <c r="CO506"/>
      <c r="CP506"/>
      <c r="CQ506"/>
      <c r="CR506"/>
      <c r="CS506"/>
      <c r="CT506"/>
      <c r="CU506"/>
      <c r="CV506"/>
      <c r="CW506"/>
      <c r="CX506"/>
      <c r="CY506"/>
      <c r="CZ506"/>
      <c r="DA506"/>
      <c r="DB506"/>
      <c r="DC506"/>
      <c r="DD506"/>
      <c r="DE506"/>
      <c r="DF506"/>
      <c r="DG506"/>
      <c r="DH506"/>
      <c r="DI506"/>
      <c r="DJ506"/>
      <c r="DK506"/>
      <c r="DL506"/>
      <c r="DM506"/>
      <c r="DN506"/>
      <c r="DO506"/>
      <c r="DP506"/>
      <c r="DQ506"/>
      <c r="DR506"/>
      <c r="DS506"/>
      <c r="DT506"/>
      <c r="DU506"/>
      <c r="DV506"/>
      <c r="DW506"/>
      <c r="DX506"/>
      <c r="DY506"/>
      <c r="DZ506"/>
      <c r="EA506"/>
      <c r="EB506"/>
      <c r="EC506"/>
      <c r="ED506"/>
      <c r="EE506"/>
      <c r="EF506"/>
      <c r="EG506"/>
      <c r="EH506"/>
      <c r="EI506"/>
      <c r="EJ506"/>
      <c r="EK506"/>
      <c r="EL506"/>
      <c r="EM506"/>
      <c r="EN506"/>
      <c r="EO506"/>
      <c r="EP506"/>
      <c r="EQ506"/>
      <c r="ER506"/>
      <c r="ES506"/>
      <c r="ET506"/>
      <c r="EU506"/>
      <c r="EV506"/>
      <c r="EW506"/>
      <c r="EX506"/>
      <c r="EY506"/>
      <c r="EZ506"/>
      <c r="FA506"/>
      <c r="FB506"/>
      <c r="FC506"/>
      <c r="FD506"/>
      <c r="FE506"/>
      <c r="FF506"/>
      <c r="FG506"/>
      <c r="FH506"/>
      <c r="FI506"/>
      <c r="FJ506"/>
      <c r="FK506"/>
      <c r="FL506"/>
      <c r="FM506"/>
      <c r="FN506"/>
      <c r="FO506"/>
      <c r="FP506"/>
      <c r="FQ506"/>
      <c r="FR506"/>
      <c r="FS506"/>
      <c r="FT506"/>
      <c r="FU506"/>
      <c r="FV506"/>
      <c r="FW506"/>
      <c r="FX506"/>
      <c r="FY506"/>
      <c r="FZ506"/>
      <c r="GA506"/>
      <c r="GB506"/>
      <c r="GC506"/>
      <c r="GD506"/>
      <c r="GE506"/>
      <c r="GF506"/>
      <c r="GG506"/>
      <c r="GH506"/>
      <c r="GI506"/>
      <c r="GJ506"/>
      <c r="GK506"/>
      <c r="GL506"/>
      <c r="GM506"/>
      <c r="GN506"/>
      <c r="GO506"/>
      <c r="GP506"/>
      <c r="GQ506"/>
      <c r="GR506"/>
      <c r="GS506"/>
      <c r="GT506"/>
      <c r="GU506"/>
      <c r="GV506"/>
      <c r="GW506"/>
      <c r="GX506"/>
      <c r="GY506"/>
      <c r="GZ506"/>
      <c r="HA506"/>
      <c r="HB506"/>
      <c r="HC506"/>
      <c r="HD506"/>
      <c r="HE506"/>
      <c r="HF506"/>
      <c r="HG506"/>
      <c r="HH506"/>
      <c r="HI506"/>
      <c r="HJ506"/>
      <c r="HK506"/>
      <c r="HL506"/>
      <c r="HM506"/>
      <c r="HN506"/>
      <c r="HO506"/>
      <c r="HP506"/>
      <c r="HQ506"/>
      <c r="HR506"/>
      <c r="HS506"/>
      <c r="HT506"/>
      <c r="HU506"/>
      <c r="HV506"/>
      <c r="HW506"/>
      <c r="HX506"/>
      <c r="HY506"/>
      <c r="HZ506"/>
      <c r="IA506"/>
      <c r="IB506"/>
      <c r="IC506"/>
      <c r="ID506"/>
      <c r="IE506"/>
      <c r="IF506"/>
      <c r="IG506"/>
      <c r="IH506"/>
      <c r="II506"/>
      <c r="IJ506"/>
      <c r="IK506"/>
      <c r="IL506"/>
      <c r="IM506"/>
      <c r="IN506"/>
      <c r="IO506"/>
      <c r="IP506"/>
      <c r="IQ506"/>
      <c r="IR506"/>
      <c r="IS506"/>
      <c r="IT506"/>
      <c r="IU506"/>
      <c r="IV506"/>
    </row>
    <row r="507" spans="1:256" ht="26.25" x14ac:dyDescent="0.4">
      <c r="A507" s="23" t="s">
        <v>208</v>
      </c>
      <c r="B507" s="38"/>
      <c r="C507" s="38"/>
      <c r="D507" s="426" t="s">
        <v>92</v>
      </c>
      <c r="E507" s="25">
        <v>200</v>
      </c>
      <c r="F507" s="25">
        <v>200</v>
      </c>
      <c r="G507" s="25">
        <f t="shared" ref="G507" si="75">E507</f>
        <v>200</v>
      </c>
      <c r="H507" s="25">
        <f>F507</f>
        <v>200</v>
      </c>
      <c r="I507" s="36">
        <v>0.86</v>
      </c>
      <c r="J507" s="27">
        <v>0.86</v>
      </c>
      <c r="K507" s="36"/>
      <c r="L507" s="27"/>
      <c r="M507" s="36">
        <v>21.02</v>
      </c>
      <c r="N507" s="27">
        <v>21.02</v>
      </c>
      <c r="O507" s="36">
        <v>88.66</v>
      </c>
      <c r="P507" s="27">
        <v>88.66</v>
      </c>
    </row>
    <row r="508" spans="1:256" ht="27" thickBot="1" x14ac:dyDescent="0.45">
      <c r="A508" s="23" t="s">
        <v>25</v>
      </c>
      <c r="B508" s="24"/>
      <c r="C508" s="41"/>
      <c r="D508" s="269" t="s">
        <v>139</v>
      </c>
      <c r="E508" s="91">
        <v>32</v>
      </c>
      <c r="F508" s="91">
        <v>24</v>
      </c>
      <c r="G508" s="91">
        <f t="shared" ref="G508" si="76">E508</f>
        <v>32</v>
      </c>
      <c r="H508" s="91">
        <f>F508</f>
        <v>24</v>
      </c>
      <c r="I508" s="54">
        <v>2.4300000000000002</v>
      </c>
      <c r="J508" s="53">
        <v>1.86</v>
      </c>
      <c r="K508" s="54">
        <v>0.3</v>
      </c>
      <c r="L508" s="36">
        <v>0.23</v>
      </c>
      <c r="M508" s="54">
        <v>14.64</v>
      </c>
      <c r="N508" s="36">
        <v>11.22</v>
      </c>
      <c r="O508" s="54">
        <v>72.599999999999994</v>
      </c>
      <c r="P508" s="67">
        <v>55.66</v>
      </c>
    </row>
    <row r="509" spans="1:256" ht="27" thickBot="1" x14ac:dyDescent="0.45">
      <c r="A509" s="69" t="s">
        <v>27</v>
      </c>
      <c r="B509" s="70"/>
      <c r="C509" s="70"/>
      <c r="D509" s="59"/>
      <c r="E509" s="60"/>
      <c r="F509" s="60"/>
      <c r="G509" s="60"/>
      <c r="H509" s="94"/>
      <c r="I509" s="61">
        <f t="shared" ref="I509:P509" si="77">SUM(I491:I508)</f>
        <v>20.169999999999998</v>
      </c>
      <c r="J509" s="61">
        <f t="shared" si="77"/>
        <v>13.94</v>
      </c>
      <c r="K509" s="61">
        <f t="shared" si="77"/>
        <v>40.919999999999995</v>
      </c>
      <c r="L509" s="61">
        <f t="shared" si="77"/>
        <v>18.970000000000002</v>
      </c>
      <c r="M509" s="61">
        <f t="shared" si="77"/>
        <v>54.55</v>
      </c>
      <c r="N509" s="61">
        <f t="shared" si="77"/>
        <v>47</v>
      </c>
      <c r="O509" s="61">
        <f t="shared" si="77"/>
        <v>562.17999999999995</v>
      </c>
      <c r="P509" s="61">
        <f t="shared" si="77"/>
        <v>416.2399999999999</v>
      </c>
    </row>
    <row r="510" spans="1:256" ht="27" thickBot="1" x14ac:dyDescent="0.45">
      <c r="A510" s="69" t="s">
        <v>46</v>
      </c>
      <c r="B510" s="114"/>
      <c r="C510" s="70"/>
      <c r="D510" s="115"/>
      <c r="E510" s="116"/>
      <c r="F510" s="60"/>
      <c r="G510" s="60"/>
      <c r="H510" s="94"/>
      <c r="I510" s="117">
        <f>SUM(I509,I490,I458,I455)</f>
        <v>65.97</v>
      </c>
      <c r="J510" s="117">
        <f t="shared" ref="J510:P510" si="78">SUM(J509+J490+J458+J455)</f>
        <v>49.519999999999996</v>
      </c>
      <c r="K510" s="117">
        <f t="shared" si="78"/>
        <v>87.710000000000008</v>
      </c>
      <c r="L510" s="117">
        <f t="shared" si="78"/>
        <v>55.180000000000007</v>
      </c>
      <c r="M510" s="117">
        <f t="shared" si="78"/>
        <v>236.36</v>
      </c>
      <c r="N510" s="117">
        <f t="shared" si="78"/>
        <v>192.64000000000001</v>
      </c>
      <c r="O510" s="117">
        <f t="shared" si="78"/>
        <v>1911.06</v>
      </c>
      <c r="P510" s="61">
        <f t="shared" si="78"/>
        <v>1478.48</v>
      </c>
    </row>
    <row r="511" spans="1:256" ht="26.25" x14ac:dyDescent="0.4">
      <c r="A511" s="24"/>
      <c r="B511" s="24"/>
      <c r="C511" s="24"/>
      <c r="D511" s="88"/>
      <c r="E511" s="47"/>
      <c r="F511" s="47"/>
      <c r="G511" s="47"/>
      <c r="H511" s="47"/>
      <c r="I511" s="36"/>
      <c r="J511" s="36"/>
      <c r="K511" s="36"/>
      <c r="L511" s="36"/>
      <c r="M511" s="36"/>
      <c r="N511" s="36"/>
      <c r="O511" s="50"/>
      <c r="P511" s="50"/>
    </row>
    <row r="512" spans="1:256" ht="27" thickBot="1" x14ac:dyDescent="0.45">
      <c r="A512" s="6" t="s">
        <v>65</v>
      </c>
      <c r="B512" s="2"/>
      <c r="C512" s="2"/>
      <c r="D512" s="2"/>
      <c r="E512" s="199"/>
      <c r="F512" s="199"/>
      <c r="G512" s="199"/>
      <c r="H512" s="199"/>
      <c r="I512" s="2"/>
      <c r="J512" s="2"/>
      <c r="K512" s="2"/>
      <c r="L512" s="2"/>
      <c r="M512" s="2"/>
      <c r="N512" s="2"/>
      <c r="O512" s="2"/>
      <c r="P512" s="30"/>
    </row>
    <row r="513" spans="1:256" ht="52.5" customHeight="1" x14ac:dyDescent="0.4">
      <c r="A513" s="453" t="s">
        <v>0</v>
      </c>
      <c r="B513" s="454"/>
      <c r="C513" s="455"/>
      <c r="D513" s="7" t="s">
        <v>1</v>
      </c>
      <c r="E513" s="468" t="s">
        <v>2</v>
      </c>
      <c r="F513" s="469"/>
      <c r="G513" s="468" t="s">
        <v>2</v>
      </c>
      <c r="H513" s="469"/>
      <c r="I513" s="471" t="s">
        <v>3</v>
      </c>
      <c r="J513" s="472"/>
      <c r="K513" s="472"/>
      <c r="L513" s="472"/>
      <c r="M513" s="472"/>
      <c r="N513" s="473"/>
      <c r="O513" s="447" t="s">
        <v>4</v>
      </c>
      <c r="P513" s="448"/>
      <c r="Q513" s="2"/>
    </row>
    <row r="514" spans="1:256" ht="27" thickBot="1" x14ac:dyDescent="0.45">
      <c r="A514" s="456"/>
      <c r="B514" s="457"/>
      <c r="C514" s="458"/>
      <c r="D514" s="46" t="s">
        <v>5</v>
      </c>
      <c r="E514" s="449" t="s">
        <v>6</v>
      </c>
      <c r="F514" s="450"/>
      <c r="G514" s="449" t="s">
        <v>6</v>
      </c>
      <c r="H514" s="450"/>
      <c r="I514" s="474"/>
      <c r="J514" s="475"/>
      <c r="K514" s="475"/>
      <c r="L514" s="475"/>
      <c r="M514" s="475"/>
      <c r="N514" s="476"/>
      <c r="O514" s="477" t="s">
        <v>7</v>
      </c>
      <c r="P514" s="478"/>
      <c r="Q514" s="2"/>
    </row>
    <row r="515" spans="1:256" ht="27" thickBot="1" x14ac:dyDescent="0.45">
      <c r="A515" s="456"/>
      <c r="B515" s="457"/>
      <c r="C515" s="458"/>
      <c r="D515" s="462"/>
      <c r="E515" s="466" t="s">
        <v>8</v>
      </c>
      <c r="F515" s="467"/>
      <c r="G515" s="466" t="s">
        <v>9</v>
      </c>
      <c r="H515" s="467"/>
      <c r="I515" s="451" t="s">
        <v>10</v>
      </c>
      <c r="J515" s="452"/>
      <c r="K515" s="451" t="s">
        <v>11</v>
      </c>
      <c r="L515" s="452"/>
      <c r="M515" s="451" t="s">
        <v>12</v>
      </c>
      <c r="N515" s="452"/>
      <c r="O515" s="479" t="s">
        <v>13</v>
      </c>
      <c r="P515" s="480"/>
      <c r="Q515" s="2"/>
    </row>
    <row r="516" spans="1:256" ht="27" thickBot="1" x14ac:dyDescent="0.45">
      <c r="A516" s="459"/>
      <c r="B516" s="460"/>
      <c r="C516" s="461"/>
      <c r="D516" s="463"/>
      <c r="E516" s="150" t="s">
        <v>58</v>
      </c>
      <c r="F516" s="151" t="s">
        <v>59</v>
      </c>
      <c r="G516" s="152" t="s">
        <v>58</v>
      </c>
      <c r="H516" s="151" t="s">
        <v>59</v>
      </c>
      <c r="I516" s="12" t="s">
        <v>58</v>
      </c>
      <c r="J516" s="13" t="s">
        <v>59</v>
      </c>
      <c r="K516" s="12" t="s">
        <v>58</v>
      </c>
      <c r="L516" s="13" t="s">
        <v>59</v>
      </c>
      <c r="M516" s="12" t="s">
        <v>58</v>
      </c>
      <c r="N516" s="13" t="s">
        <v>59</v>
      </c>
      <c r="O516" s="12" t="s">
        <v>58</v>
      </c>
      <c r="P516" s="13" t="s">
        <v>59</v>
      </c>
      <c r="Q516" s="2"/>
    </row>
    <row r="517" spans="1:256" ht="26.25" x14ac:dyDescent="0.4">
      <c r="A517" s="14"/>
      <c r="B517" s="15" t="s">
        <v>14</v>
      </c>
      <c r="C517" s="207"/>
      <c r="D517" s="7"/>
      <c r="E517" s="17"/>
      <c r="F517" s="17"/>
      <c r="G517" s="17"/>
      <c r="H517" s="20"/>
      <c r="I517" s="19"/>
      <c r="J517" s="153"/>
      <c r="K517" s="19"/>
      <c r="L517" s="20"/>
      <c r="M517" s="19"/>
      <c r="N517" s="154"/>
      <c r="O517" s="155"/>
      <c r="P517" s="200"/>
    </row>
    <row r="518" spans="1:256" ht="26.25" x14ac:dyDescent="0.4">
      <c r="A518" s="127" t="s">
        <v>157</v>
      </c>
      <c r="B518" s="128"/>
      <c r="C518" s="210"/>
      <c r="D518" s="236" t="s">
        <v>15</v>
      </c>
      <c r="E518" s="130"/>
      <c r="F518" s="130"/>
      <c r="G518" s="130"/>
      <c r="H518" s="130"/>
      <c r="I518" s="134">
        <v>7.44</v>
      </c>
      <c r="J518" s="134">
        <v>5.58</v>
      </c>
      <c r="K518" s="132">
        <v>8.07</v>
      </c>
      <c r="L518" s="131">
        <v>6.05</v>
      </c>
      <c r="M518" s="132">
        <v>35.28</v>
      </c>
      <c r="N518" s="133">
        <v>26.46</v>
      </c>
      <c r="O518" s="134">
        <v>243.92</v>
      </c>
      <c r="P518" s="132">
        <v>182.94</v>
      </c>
    </row>
    <row r="519" spans="1:256" ht="26.25" x14ac:dyDescent="0.4">
      <c r="A519" s="127"/>
      <c r="B519" s="128" t="s">
        <v>16</v>
      </c>
      <c r="C519" s="210"/>
      <c r="D519" s="236"/>
      <c r="E519" s="130">
        <v>21</v>
      </c>
      <c r="F519" s="130">
        <v>19</v>
      </c>
      <c r="G519" s="130">
        <f>E519</f>
        <v>21</v>
      </c>
      <c r="H519" s="130">
        <f>F519</f>
        <v>19</v>
      </c>
      <c r="I519" s="132"/>
      <c r="J519" s="134"/>
      <c r="K519" s="132"/>
      <c r="L519" s="131"/>
      <c r="M519" s="132"/>
      <c r="N519" s="133"/>
      <c r="O519" s="134"/>
      <c r="P519" s="132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  <c r="AO519"/>
      <c r="AP519"/>
      <c r="AQ519"/>
      <c r="AR519"/>
      <c r="AS519"/>
      <c r="AT519"/>
      <c r="AU519"/>
      <c r="AV519"/>
      <c r="AW519"/>
      <c r="AX519"/>
      <c r="AY519"/>
      <c r="AZ519"/>
      <c r="BA519"/>
      <c r="BB519"/>
      <c r="BC519"/>
      <c r="BD519"/>
      <c r="BE519"/>
      <c r="BF519"/>
      <c r="BG519"/>
      <c r="BH519"/>
      <c r="BI519"/>
      <c r="BJ519"/>
      <c r="BK519"/>
      <c r="BL519"/>
      <c r="BM519"/>
      <c r="BN519"/>
      <c r="BO519"/>
      <c r="BP519"/>
      <c r="BQ519"/>
      <c r="BR519"/>
      <c r="BS519"/>
      <c r="BT519"/>
      <c r="BU519"/>
      <c r="BV519"/>
      <c r="BW519"/>
      <c r="BX519"/>
      <c r="BY519"/>
      <c r="BZ519"/>
      <c r="CA519"/>
      <c r="CB519"/>
      <c r="CC519"/>
      <c r="CD519"/>
      <c r="CE519"/>
      <c r="CF519"/>
      <c r="CG519"/>
      <c r="CH519"/>
      <c r="CI519"/>
      <c r="CJ519"/>
      <c r="CK519"/>
      <c r="CL519"/>
      <c r="CM519"/>
      <c r="CN519"/>
      <c r="CO519"/>
      <c r="CP519"/>
      <c r="CQ519"/>
      <c r="CR519"/>
      <c r="CS519"/>
      <c r="CT519"/>
      <c r="CU519"/>
      <c r="CV519"/>
      <c r="CW519"/>
      <c r="CX519"/>
      <c r="CY519"/>
      <c r="CZ519"/>
      <c r="DA519"/>
      <c r="DB519"/>
      <c r="DC519"/>
      <c r="DD519"/>
      <c r="DE519"/>
      <c r="DF519"/>
      <c r="DG519"/>
      <c r="DH519"/>
      <c r="DI519"/>
      <c r="DJ519"/>
      <c r="DK519"/>
      <c r="DL519"/>
      <c r="DM519"/>
      <c r="DN519"/>
      <c r="DO519"/>
      <c r="DP519"/>
      <c r="DQ519"/>
      <c r="DR519"/>
      <c r="DS519"/>
      <c r="DT519"/>
      <c r="DU519"/>
      <c r="DV519"/>
      <c r="DW519"/>
      <c r="DX519"/>
      <c r="DY519"/>
      <c r="DZ519"/>
      <c r="EA519"/>
      <c r="EB519"/>
      <c r="EC519"/>
      <c r="ED519"/>
      <c r="EE519"/>
      <c r="EF519"/>
      <c r="EG519"/>
      <c r="EH519"/>
      <c r="EI519"/>
      <c r="EJ519"/>
      <c r="EK519"/>
      <c r="EL519"/>
      <c r="EM519"/>
      <c r="EN519"/>
      <c r="EO519"/>
      <c r="EP519"/>
      <c r="EQ519"/>
      <c r="ER519"/>
      <c r="ES519"/>
      <c r="ET519"/>
      <c r="EU519"/>
      <c r="EV519"/>
      <c r="EW519"/>
      <c r="EX519"/>
      <c r="EY519"/>
      <c r="EZ519"/>
      <c r="FA519"/>
      <c r="FB519"/>
      <c r="FC519"/>
      <c r="FD519"/>
      <c r="FE519"/>
      <c r="FF519"/>
      <c r="FG519"/>
      <c r="FH519"/>
      <c r="FI519"/>
      <c r="FJ519"/>
      <c r="FK519"/>
      <c r="FL519"/>
      <c r="FM519"/>
      <c r="FN519"/>
      <c r="FO519"/>
      <c r="FP519"/>
      <c r="FQ519"/>
      <c r="FR519"/>
      <c r="FS519"/>
      <c r="FT519"/>
      <c r="FU519"/>
      <c r="FV519"/>
      <c r="FW519"/>
      <c r="FX519"/>
      <c r="FY519"/>
      <c r="FZ519"/>
      <c r="GA519"/>
      <c r="GB519"/>
      <c r="GC519"/>
      <c r="GD519"/>
      <c r="GE519"/>
      <c r="GF519"/>
      <c r="GG519"/>
      <c r="GH519"/>
      <c r="GI519"/>
      <c r="GJ519"/>
      <c r="GK519"/>
      <c r="GL519"/>
      <c r="GM519"/>
      <c r="GN519"/>
      <c r="GO519"/>
      <c r="GP519"/>
      <c r="GQ519"/>
      <c r="GR519"/>
      <c r="GS519"/>
      <c r="GT519"/>
      <c r="GU519"/>
      <c r="GV519"/>
      <c r="GW519"/>
      <c r="GX519"/>
      <c r="GY519"/>
      <c r="GZ519"/>
      <c r="HA519"/>
      <c r="HB519"/>
      <c r="HC519"/>
      <c r="HD519"/>
      <c r="HE519"/>
      <c r="HF519"/>
      <c r="HG519"/>
      <c r="HH519"/>
      <c r="HI519"/>
      <c r="HJ519"/>
      <c r="HK519"/>
      <c r="HL519"/>
      <c r="HM519"/>
      <c r="HN519"/>
      <c r="HO519"/>
      <c r="HP519"/>
      <c r="HQ519"/>
      <c r="HR519"/>
      <c r="HS519"/>
      <c r="HT519"/>
      <c r="HU519"/>
      <c r="HV519"/>
      <c r="HW519"/>
      <c r="HX519"/>
      <c r="HY519"/>
      <c r="HZ519"/>
      <c r="IA519"/>
      <c r="IB519"/>
      <c r="IC519"/>
      <c r="ID519"/>
      <c r="IE519"/>
      <c r="IF519"/>
      <c r="IG519"/>
      <c r="IH519"/>
      <c r="II519"/>
      <c r="IJ519"/>
      <c r="IK519"/>
      <c r="IL519"/>
      <c r="IM519"/>
      <c r="IN519"/>
      <c r="IO519"/>
      <c r="IP519"/>
      <c r="IQ519"/>
      <c r="IR519"/>
      <c r="IS519"/>
      <c r="IT519"/>
      <c r="IU519"/>
      <c r="IV519"/>
    </row>
    <row r="520" spans="1:256" ht="26.25" x14ac:dyDescent="0.4">
      <c r="A520" s="127"/>
      <c r="B520" s="128" t="s">
        <v>17</v>
      </c>
      <c r="C520" s="210"/>
      <c r="D520" s="236"/>
      <c r="E520" s="130">
        <v>90</v>
      </c>
      <c r="F520" s="130">
        <v>83</v>
      </c>
      <c r="G520" s="130">
        <f t="shared" ref="G520:G524" si="79">E520</f>
        <v>90</v>
      </c>
      <c r="H520" s="130">
        <f>F520</f>
        <v>83</v>
      </c>
      <c r="I520" s="132"/>
      <c r="J520" s="131"/>
      <c r="K520" s="132"/>
      <c r="L520" s="131"/>
      <c r="M520" s="132"/>
      <c r="N520" s="133"/>
      <c r="O520" s="131"/>
      <c r="P520" s="132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  <c r="AO520"/>
      <c r="AP520"/>
      <c r="AQ520"/>
      <c r="AR520"/>
      <c r="AS520"/>
      <c r="AT520"/>
      <c r="AU520"/>
      <c r="AV520"/>
      <c r="AW520"/>
      <c r="AX520"/>
      <c r="AY520"/>
      <c r="AZ520"/>
      <c r="BA520"/>
      <c r="BB520"/>
      <c r="BC520"/>
      <c r="BD520"/>
      <c r="BE520"/>
      <c r="BF520"/>
      <c r="BG520"/>
      <c r="BH520"/>
      <c r="BI520"/>
      <c r="BJ520"/>
      <c r="BK520"/>
      <c r="BL520"/>
      <c r="BM520"/>
      <c r="BN520"/>
      <c r="BO520"/>
      <c r="BP520"/>
      <c r="BQ520"/>
      <c r="BR520"/>
      <c r="BS520"/>
      <c r="BT520"/>
      <c r="BU520"/>
      <c r="BV520"/>
      <c r="BW520"/>
      <c r="BX520"/>
      <c r="BY520"/>
      <c r="BZ520"/>
      <c r="CA520"/>
      <c r="CB520"/>
      <c r="CC520"/>
      <c r="CD520"/>
      <c r="CE520"/>
      <c r="CF520"/>
      <c r="CG520"/>
      <c r="CH520"/>
      <c r="CI520"/>
      <c r="CJ520"/>
      <c r="CK520"/>
      <c r="CL520"/>
      <c r="CM520"/>
      <c r="CN520"/>
      <c r="CO520"/>
      <c r="CP520"/>
      <c r="CQ520"/>
      <c r="CR520"/>
      <c r="CS520"/>
      <c r="CT520"/>
      <c r="CU520"/>
      <c r="CV520"/>
      <c r="CW520"/>
      <c r="CX520"/>
      <c r="CY520"/>
      <c r="CZ520"/>
      <c r="DA520"/>
      <c r="DB520"/>
      <c r="DC520"/>
      <c r="DD520"/>
      <c r="DE520"/>
      <c r="DF520"/>
      <c r="DG520"/>
      <c r="DH520"/>
      <c r="DI520"/>
      <c r="DJ520"/>
      <c r="DK520"/>
      <c r="DL520"/>
      <c r="DM520"/>
      <c r="DN520"/>
      <c r="DO520"/>
      <c r="DP520"/>
      <c r="DQ520"/>
      <c r="DR520"/>
      <c r="DS520"/>
      <c r="DT520"/>
      <c r="DU520"/>
      <c r="DV520"/>
      <c r="DW520"/>
      <c r="DX520"/>
      <c r="DY520"/>
      <c r="DZ520"/>
      <c r="EA520"/>
      <c r="EB520"/>
      <c r="EC520"/>
      <c r="ED520"/>
      <c r="EE520"/>
      <c r="EF520"/>
      <c r="EG520"/>
      <c r="EH520"/>
      <c r="EI520"/>
      <c r="EJ520"/>
      <c r="EK520"/>
      <c r="EL520"/>
      <c r="EM520"/>
      <c r="EN520"/>
      <c r="EO520"/>
      <c r="EP520"/>
      <c r="EQ520"/>
      <c r="ER520"/>
      <c r="ES520"/>
      <c r="ET520"/>
      <c r="EU520"/>
      <c r="EV520"/>
      <c r="EW520"/>
      <c r="EX520"/>
      <c r="EY520"/>
      <c r="EZ520"/>
      <c r="FA520"/>
      <c r="FB520"/>
      <c r="FC520"/>
      <c r="FD520"/>
      <c r="FE520"/>
      <c r="FF520"/>
      <c r="FG520"/>
      <c r="FH520"/>
      <c r="FI520"/>
      <c r="FJ520"/>
      <c r="FK520"/>
      <c r="FL520"/>
      <c r="FM520"/>
      <c r="FN520"/>
      <c r="FO520"/>
      <c r="FP520"/>
      <c r="FQ520"/>
      <c r="FR520"/>
      <c r="FS520"/>
      <c r="FT520"/>
      <c r="FU520"/>
      <c r="FV520"/>
      <c r="FW520"/>
      <c r="FX520"/>
      <c r="FY520"/>
      <c r="FZ520"/>
      <c r="GA520"/>
      <c r="GB520"/>
      <c r="GC520"/>
      <c r="GD520"/>
      <c r="GE520"/>
      <c r="GF520"/>
      <c r="GG520"/>
      <c r="GH520"/>
      <c r="GI520"/>
      <c r="GJ520"/>
      <c r="GK520"/>
      <c r="GL520"/>
      <c r="GM520"/>
      <c r="GN520"/>
      <c r="GO520"/>
      <c r="GP520"/>
      <c r="GQ520"/>
      <c r="GR520"/>
      <c r="GS520"/>
      <c r="GT520"/>
      <c r="GU520"/>
      <c r="GV520"/>
      <c r="GW520"/>
      <c r="GX520"/>
      <c r="GY520"/>
      <c r="GZ520"/>
      <c r="HA520"/>
      <c r="HB520"/>
      <c r="HC520"/>
      <c r="HD520"/>
      <c r="HE520"/>
      <c r="HF520"/>
      <c r="HG520"/>
      <c r="HH520"/>
      <c r="HI520"/>
      <c r="HJ520"/>
      <c r="HK520"/>
      <c r="HL520"/>
      <c r="HM520"/>
      <c r="HN520"/>
      <c r="HO520"/>
      <c r="HP520"/>
      <c r="HQ520"/>
      <c r="HR520"/>
      <c r="HS520"/>
      <c r="HT520"/>
      <c r="HU520"/>
      <c r="HV520"/>
      <c r="HW520"/>
      <c r="HX520"/>
      <c r="HY520"/>
      <c r="HZ520"/>
      <c r="IA520"/>
      <c r="IB520"/>
      <c r="IC520"/>
      <c r="ID520"/>
      <c r="IE520"/>
      <c r="IF520"/>
      <c r="IG520"/>
      <c r="IH520"/>
      <c r="II520"/>
      <c r="IJ520"/>
      <c r="IK520"/>
      <c r="IL520"/>
      <c r="IM520"/>
      <c r="IN520"/>
      <c r="IO520"/>
      <c r="IP520"/>
      <c r="IQ520"/>
      <c r="IR520"/>
      <c r="IS520"/>
      <c r="IT520"/>
      <c r="IU520"/>
      <c r="IV520"/>
    </row>
    <row r="521" spans="1:256" ht="26.25" x14ac:dyDescent="0.4">
      <c r="A521" s="127"/>
      <c r="B521" s="103" t="s">
        <v>18</v>
      </c>
      <c r="C521" s="210"/>
      <c r="D521" s="236"/>
      <c r="E521" s="130">
        <v>78</v>
      </c>
      <c r="F521" s="130">
        <v>47</v>
      </c>
      <c r="G521" s="130">
        <f t="shared" si="79"/>
        <v>78</v>
      </c>
      <c r="H521" s="130">
        <f>F521</f>
        <v>47</v>
      </c>
      <c r="I521" s="132"/>
      <c r="J521" s="131"/>
      <c r="K521" s="132"/>
      <c r="L521" s="131"/>
      <c r="M521" s="132"/>
      <c r="N521" s="133"/>
      <c r="O521" s="131"/>
      <c r="P521" s="132"/>
    </row>
    <row r="522" spans="1:256" ht="26.25" x14ac:dyDescent="0.4">
      <c r="A522" s="127"/>
      <c r="B522" s="128" t="s">
        <v>19</v>
      </c>
      <c r="C522" s="210"/>
      <c r="D522" s="236"/>
      <c r="E522" s="130">
        <v>4</v>
      </c>
      <c r="F522" s="130">
        <v>3</v>
      </c>
      <c r="G522" s="130">
        <f t="shared" si="79"/>
        <v>4</v>
      </c>
      <c r="H522" s="130">
        <f>F522</f>
        <v>3</v>
      </c>
      <c r="I522" s="132"/>
      <c r="J522" s="131"/>
      <c r="K522" s="132"/>
      <c r="L522" s="131"/>
      <c r="M522" s="132"/>
      <c r="N522" s="133"/>
      <c r="O522" s="131"/>
      <c r="P522" s="132"/>
    </row>
    <row r="523" spans="1:256" ht="26.25" x14ac:dyDescent="0.4">
      <c r="A523" s="127"/>
      <c r="B523" s="30" t="s">
        <v>20</v>
      </c>
      <c r="C523" s="210"/>
      <c r="D523" s="236"/>
      <c r="E523" s="130">
        <v>1</v>
      </c>
      <c r="F523" s="130">
        <v>0.5</v>
      </c>
      <c r="G523" s="130">
        <f t="shared" si="79"/>
        <v>1</v>
      </c>
      <c r="H523" s="130">
        <f>F523</f>
        <v>0.5</v>
      </c>
      <c r="I523" s="132"/>
      <c r="J523" s="131"/>
      <c r="K523" s="132"/>
      <c r="L523" s="131"/>
      <c r="M523" s="132"/>
      <c r="N523" s="133"/>
      <c r="O523" s="131"/>
      <c r="P523" s="132"/>
    </row>
    <row r="524" spans="1:256" ht="26.25" x14ac:dyDescent="0.4">
      <c r="A524" s="127"/>
      <c r="B524" s="38" t="s">
        <v>21</v>
      </c>
      <c r="C524" s="210"/>
      <c r="D524" s="236"/>
      <c r="E524" s="130">
        <v>5</v>
      </c>
      <c r="F524" s="130">
        <v>4</v>
      </c>
      <c r="G524" s="130">
        <f t="shared" si="79"/>
        <v>5</v>
      </c>
      <c r="H524" s="130">
        <f>F524</f>
        <v>4</v>
      </c>
      <c r="I524" s="132"/>
      <c r="J524" s="131"/>
      <c r="K524" s="132"/>
      <c r="L524" s="131"/>
      <c r="M524" s="132"/>
      <c r="N524" s="133"/>
      <c r="O524" s="131"/>
      <c r="P524" s="132"/>
    </row>
    <row r="525" spans="1:256" ht="26.25" x14ac:dyDescent="0.4">
      <c r="A525" s="23" t="s">
        <v>22</v>
      </c>
      <c r="B525" s="38"/>
      <c r="C525" s="41"/>
      <c r="D525" s="25" t="s">
        <v>23</v>
      </c>
      <c r="E525" s="25"/>
      <c r="F525" s="135"/>
      <c r="G525" s="130"/>
      <c r="H525" s="135"/>
      <c r="I525" s="27">
        <v>2.5099999999999998</v>
      </c>
      <c r="J525" s="36">
        <v>2.09</v>
      </c>
      <c r="K525" s="27">
        <v>2.87</v>
      </c>
      <c r="L525" s="36">
        <v>2.39</v>
      </c>
      <c r="M525" s="27">
        <v>17.739999999999998</v>
      </c>
      <c r="N525" s="27">
        <v>14.78</v>
      </c>
      <c r="O525" s="28">
        <v>106.82</v>
      </c>
      <c r="P525" s="27">
        <v>89.02</v>
      </c>
    </row>
    <row r="526" spans="1:256" ht="26.25" x14ac:dyDescent="0.4">
      <c r="A526" s="23"/>
      <c r="B526" s="38" t="s">
        <v>24</v>
      </c>
      <c r="C526" s="41"/>
      <c r="D526" s="25"/>
      <c r="E526" s="25">
        <v>1.92</v>
      </c>
      <c r="F526" s="25">
        <v>1.6</v>
      </c>
      <c r="G526" s="130">
        <f t="shared" ref="G526:G529" si="80">E526</f>
        <v>1.92</v>
      </c>
      <c r="H526" s="25">
        <f>F526</f>
        <v>1.6</v>
      </c>
      <c r="I526" s="27"/>
      <c r="J526" s="28"/>
      <c r="K526" s="27"/>
      <c r="L526" s="28"/>
      <c r="M526" s="27"/>
      <c r="N526" s="27"/>
      <c r="O526" s="32"/>
      <c r="P526" s="37"/>
    </row>
    <row r="527" spans="1:256" ht="26.25" x14ac:dyDescent="0.4">
      <c r="A527" s="23"/>
      <c r="B527" s="38" t="s">
        <v>19</v>
      </c>
      <c r="C527" s="41"/>
      <c r="D527" s="25"/>
      <c r="E527" s="25">
        <v>5</v>
      </c>
      <c r="F527" s="25">
        <v>4</v>
      </c>
      <c r="G527" s="130">
        <f t="shared" si="80"/>
        <v>5</v>
      </c>
      <c r="H527" s="25">
        <f>F527</f>
        <v>4</v>
      </c>
      <c r="I527" s="27"/>
      <c r="J527" s="28"/>
      <c r="K527" s="27"/>
      <c r="L527" s="28"/>
      <c r="M527" s="27"/>
      <c r="N527" s="27"/>
      <c r="O527" s="32"/>
      <c r="P527" s="37"/>
    </row>
    <row r="528" spans="1:256" ht="26.25" x14ac:dyDescent="0.4">
      <c r="A528" s="341"/>
      <c r="B528" s="38" t="s">
        <v>17</v>
      </c>
      <c r="C528" s="41"/>
      <c r="D528" s="25"/>
      <c r="E528" s="25">
        <v>90</v>
      </c>
      <c r="F528" s="25">
        <v>80</v>
      </c>
      <c r="G528" s="130">
        <f>E528</f>
        <v>90</v>
      </c>
      <c r="H528" s="25">
        <f>F528</f>
        <v>80</v>
      </c>
      <c r="I528" s="27"/>
      <c r="J528" s="28"/>
      <c r="K528" s="27"/>
      <c r="L528" s="28"/>
      <c r="M528" s="27"/>
      <c r="N528" s="27"/>
      <c r="O528" s="32"/>
      <c r="P528" s="37"/>
    </row>
    <row r="529" spans="1:16" ht="26.25" x14ac:dyDescent="0.4">
      <c r="A529" s="341"/>
      <c r="B529" s="38" t="s">
        <v>18</v>
      </c>
      <c r="C529" s="41"/>
      <c r="D529" s="25"/>
      <c r="E529" s="25">
        <v>118</v>
      </c>
      <c r="F529" s="25">
        <v>85</v>
      </c>
      <c r="G529" s="130">
        <f t="shared" si="80"/>
        <v>118</v>
      </c>
      <c r="H529" s="25">
        <f>F529</f>
        <v>85</v>
      </c>
      <c r="I529" s="27"/>
      <c r="J529" s="28"/>
      <c r="K529" s="27"/>
      <c r="L529" s="28"/>
      <c r="M529" s="27"/>
      <c r="N529" s="27"/>
      <c r="O529" s="32"/>
      <c r="P529" s="37"/>
    </row>
    <row r="530" spans="1:16" ht="26.25" x14ac:dyDescent="0.4">
      <c r="A530" s="23" t="s">
        <v>51</v>
      </c>
      <c r="B530" s="38"/>
      <c r="C530" s="41"/>
      <c r="D530" s="39" t="s">
        <v>140</v>
      </c>
      <c r="E530" s="39"/>
      <c r="F530" s="35"/>
      <c r="G530" s="130"/>
      <c r="H530" s="35"/>
      <c r="I530" s="28">
        <v>4.34</v>
      </c>
      <c r="J530" s="27">
        <v>3.0700000000000003</v>
      </c>
      <c r="K530" s="36">
        <v>3.49</v>
      </c>
      <c r="L530" s="27">
        <v>2.41</v>
      </c>
      <c r="M530" s="36">
        <v>16.93</v>
      </c>
      <c r="N530" s="27">
        <v>12.45</v>
      </c>
      <c r="O530" s="36">
        <v>119.78999999999999</v>
      </c>
      <c r="P530" s="27">
        <v>86.13</v>
      </c>
    </row>
    <row r="531" spans="1:16" ht="26.25" x14ac:dyDescent="0.4">
      <c r="A531" s="23"/>
      <c r="B531" s="30" t="s">
        <v>25</v>
      </c>
      <c r="C531" s="41"/>
      <c r="D531" s="339"/>
      <c r="E531" s="339">
        <v>32</v>
      </c>
      <c r="F531" s="339">
        <v>24</v>
      </c>
      <c r="G531" s="130">
        <f t="shared" ref="G531:G532" si="81">E531</f>
        <v>32</v>
      </c>
      <c r="H531" s="339">
        <f>F531</f>
        <v>24</v>
      </c>
      <c r="I531" s="28"/>
      <c r="J531" s="27"/>
      <c r="K531" s="36"/>
      <c r="L531" s="27"/>
      <c r="M531" s="36"/>
      <c r="N531" s="27"/>
      <c r="O531" s="36"/>
      <c r="P531" s="27"/>
    </row>
    <row r="532" spans="1:16" ht="27" thickBot="1" x14ac:dyDescent="0.45">
      <c r="A532" s="23"/>
      <c r="B532" s="38" t="s">
        <v>26</v>
      </c>
      <c r="C532" s="41"/>
      <c r="D532" s="339"/>
      <c r="E532" s="339">
        <v>9.6</v>
      </c>
      <c r="F532" s="25">
        <v>6.4</v>
      </c>
      <c r="G532" s="130">
        <f t="shared" si="81"/>
        <v>9.6</v>
      </c>
      <c r="H532" s="39">
        <f>F532</f>
        <v>6.4</v>
      </c>
      <c r="I532" s="110"/>
      <c r="J532" s="54"/>
      <c r="K532" s="53"/>
      <c r="L532" s="54"/>
      <c r="M532" s="53"/>
      <c r="N532" s="54"/>
      <c r="O532" s="53"/>
      <c r="P532" s="27"/>
    </row>
    <row r="533" spans="1:16" ht="27" thickBot="1" x14ac:dyDescent="0.45">
      <c r="A533" s="69" t="s">
        <v>27</v>
      </c>
      <c r="B533" s="70"/>
      <c r="C533" s="206"/>
      <c r="D533" s="58"/>
      <c r="E533" s="13"/>
      <c r="F533" s="13"/>
      <c r="G533" s="13"/>
      <c r="H533" s="94"/>
      <c r="I533" s="61">
        <f t="shared" ref="I533:P533" si="82">SUM(I517:I532)</f>
        <v>14.29</v>
      </c>
      <c r="J533" s="61">
        <f t="shared" si="82"/>
        <v>10.74</v>
      </c>
      <c r="K533" s="61">
        <f t="shared" si="82"/>
        <v>14.430000000000001</v>
      </c>
      <c r="L533" s="61">
        <f t="shared" si="82"/>
        <v>10.85</v>
      </c>
      <c r="M533" s="61">
        <f t="shared" si="82"/>
        <v>69.949999999999989</v>
      </c>
      <c r="N533" s="61">
        <f t="shared" si="82"/>
        <v>53.69</v>
      </c>
      <c r="O533" s="61">
        <f t="shared" si="82"/>
        <v>470.53</v>
      </c>
      <c r="P533" s="61">
        <f t="shared" si="82"/>
        <v>358.09</v>
      </c>
    </row>
    <row r="534" spans="1:16" ht="26.25" x14ac:dyDescent="0.4">
      <c r="A534" s="14"/>
      <c r="B534" s="15" t="s">
        <v>28</v>
      </c>
      <c r="C534" s="207"/>
      <c r="D534" s="63"/>
      <c r="E534" s="17"/>
      <c r="F534" s="17"/>
      <c r="G534" s="17"/>
      <c r="H534" s="75"/>
      <c r="I534" s="213"/>
      <c r="J534" s="214"/>
      <c r="K534" s="213"/>
      <c r="L534" s="215"/>
      <c r="M534" s="213"/>
      <c r="N534" s="216"/>
      <c r="O534" s="217"/>
      <c r="P534" s="37"/>
    </row>
    <row r="535" spans="1:16" ht="26.25" x14ac:dyDescent="0.4">
      <c r="A535" s="23" t="s">
        <v>169</v>
      </c>
      <c r="B535" s="38"/>
      <c r="C535" s="41"/>
      <c r="D535" s="280" t="s">
        <v>101</v>
      </c>
      <c r="E535" s="25">
        <v>40</v>
      </c>
      <c r="F535" s="25">
        <v>40</v>
      </c>
      <c r="G535" s="25">
        <f>E535</f>
        <v>40</v>
      </c>
      <c r="H535" s="25">
        <f>F535</f>
        <v>40</v>
      </c>
      <c r="I535" s="28">
        <v>2.5299999999999998</v>
      </c>
      <c r="J535" s="28">
        <v>0.48</v>
      </c>
      <c r="K535" s="27">
        <v>21.6</v>
      </c>
      <c r="L535" s="36">
        <v>0.42</v>
      </c>
      <c r="M535" s="27">
        <v>22.69</v>
      </c>
      <c r="N535" s="36">
        <v>12.02</v>
      </c>
      <c r="O535" s="28">
        <v>140</v>
      </c>
      <c r="P535" s="27">
        <v>52.5</v>
      </c>
    </row>
    <row r="536" spans="1:16" ht="26.25" x14ac:dyDescent="0.4">
      <c r="A536" s="23" t="s">
        <v>182</v>
      </c>
      <c r="B536" s="38"/>
      <c r="C536" s="38"/>
      <c r="D536" s="399" t="s">
        <v>23</v>
      </c>
      <c r="E536" s="25"/>
      <c r="F536" s="25"/>
      <c r="G536" s="25"/>
      <c r="H536" s="25"/>
      <c r="I536" s="27">
        <v>9.9000000000000005E-2</v>
      </c>
      <c r="J536" s="27">
        <v>0.08</v>
      </c>
      <c r="K536" s="27"/>
      <c r="L536" s="27"/>
      <c r="M536" s="27">
        <v>18.96</v>
      </c>
      <c r="N536" s="27">
        <v>15.8</v>
      </c>
      <c r="O536" s="27">
        <v>76.22</v>
      </c>
      <c r="P536" s="27">
        <v>63.51</v>
      </c>
    </row>
    <row r="537" spans="1:16" ht="26.25" x14ac:dyDescent="0.4">
      <c r="A537" s="23"/>
      <c r="B537" s="38" t="s">
        <v>219</v>
      </c>
      <c r="C537" s="38"/>
      <c r="D537" s="399"/>
      <c r="E537" s="25">
        <v>19.8</v>
      </c>
      <c r="F537" s="25">
        <v>16.5</v>
      </c>
      <c r="G537" s="25">
        <v>18</v>
      </c>
      <c r="H537" s="25">
        <v>15</v>
      </c>
      <c r="I537" s="27"/>
      <c r="J537" s="27"/>
      <c r="K537" s="27"/>
      <c r="L537" s="27"/>
      <c r="M537" s="27"/>
      <c r="N537" s="27"/>
      <c r="O537" s="27"/>
      <c r="P537" s="27"/>
    </row>
    <row r="538" spans="1:16" ht="26.25" x14ac:dyDescent="0.4">
      <c r="A538" s="23"/>
      <c r="B538" s="38" t="s">
        <v>18</v>
      </c>
      <c r="C538" s="38"/>
      <c r="D538" s="399"/>
      <c r="E538" s="25">
        <v>181.35</v>
      </c>
      <c r="F538" s="25">
        <v>151.12</v>
      </c>
      <c r="G538" s="25">
        <v>181.35</v>
      </c>
      <c r="H538" s="25">
        <v>151.12</v>
      </c>
      <c r="I538" s="27"/>
      <c r="J538" s="27"/>
      <c r="K538" s="27"/>
      <c r="L538" s="27"/>
      <c r="M538" s="27"/>
      <c r="N538" s="27"/>
      <c r="O538" s="27"/>
      <c r="P538" s="27"/>
    </row>
    <row r="539" spans="1:16" ht="27" thickBot="1" x14ac:dyDescent="0.45">
      <c r="A539" s="23"/>
      <c r="B539" s="38" t="s">
        <v>80</v>
      </c>
      <c r="C539" s="38"/>
      <c r="D539" s="400"/>
      <c r="E539" s="91">
        <v>18</v>
      </c>
      <c r="F539" s="91">
        <v>15</v>
      </c>
      <c r="G539" s="91">
        <v>18</v>
      </c>
      <c r="H539" s="91">
        <v>15</v>
      </c>
      <c r="I539" s="54"/>
      <c r="J539" s="54"/>
      <c r="K539" s="54"/>
      <c r="L539" s="54"/>
      <c r="M539" s="54"/>
      <c r="N539" s="54"/>
      <c r="O539" s="54"/>
      <c r="P539" s="54"/>
    </row>
    <row r="540" spans="1:16" ht="27" thickBot="1" x14ac:dyDescent="0.45">
      <c r="A540" s="69" t="s">
        <v>27</v>
      </c>
      <c r="B540" s="114"/>
      <c r="C540" s="178"/>
      <c r="D540" s="201"/>
      <c r="E540" s="162"/>
      <c r="F540" s="162"/>
      <c r="G540" s="162"/>
      <c r="H540" s="218"/>
      <c r="I540" s="61">
        <f t="shared" ref="I540:P540" si="83">SUM(I534:I539)</f>
        <v>2.629</v>
      </c>
      <c r="J540" s="61">
        <f t="shared" si="83"/>
        <v>0.55999999999999994</v>
      </c>
      <c r="K540" s="61">
        <f t="shared" si="83"/>
        <v>21.6</v>
      </c>
      <c r="L540" s="61">
        <f t="shared" si="83"/>
        <v>0.42</v>
      </c>
      <c r="M540" s="61">
        <f t="shared" si="83"/>
        <v>41.650000000000006</v>
      </c>
      <c r="N540" s="61">
        <f t="shared" si="83"/>
        <v>27.82</v>
      </c>
      <c r="O540" s="61">
        <f t="shared" si="83"/>
        <v>216.22</v>
      </c>
      <c r="P540" s="61">
        <f t="shared" si="83"/>
        <v>116.00999999999999</v>
      </c>
    </row>
    <row r="541" spans="1:16" ht="26.25" x14ac:dyDescent="0.4">
      <c r="A541" s="14"/>
      <c r="B541" s="15" t="s">
        <v>30</v>
      </c>
      <c r="C541" s="208"/>
      <c r="D541" s="158"/>
      <c r="E541" s="17"/>
      <c r="F541" s="17"/>
      <c r="G541" s="17"/>
      <c r="H541" s="219"/>
      <c r="I541" s="17"/>
      <c r="J541" s="18"/>
      <c r="K541" s="17"/>
      <c r="L541" s="18"/>
      <c r="M541" s="17"/>
      <c r="N541" s="18"/>
      <c r="O541" s="17"/>
      <c r="P541" s="75"/>
    </row>
    <row r="542" spans="1:16" ht="26.25" x14ac:dyDescent="0.4">
      <c r="A542" s="23" t="s">
        <v>278</v>
      </c>
      <c r="B542" s="38"/>
      <c r="C542" s="38"/>
      <c r="D542" s="39" t="s">
        <v>37</v>
      </c>
      <c r="E542" s="25"/>
      <c r="F542" s="25"/>
      <c r="G542" s="25"/>
      <c r="H542" s="47"/>
      <c r="I542" s="27">
        <v>8.67</v>
      </c>
      <c r="J542" s="27">
        <v>7.8</v>
      </c>
      <c r="K542" s="27">
        <v>10.210000000000001</v>
      </c>
      <c r="L542" s="67">
        <v>9.19</v>
      </c>
      <c r="M542" s="27">
        <v>8.65</v>
      </c>
      <c r="N542" s="27">
        <v>7.79</v>
      </c>
      <c r="O542" s="28">
        <v>161.41999999999999</v>
      </c>
      <c r="P542" s="27">
        <v>145.28</v>
      </c>
    </row>
    <row r="543" spans="1:16" ht="26.25" x14ac:dyDescent="0.4">
      <c r="A543" s="127"/>
      <c r="B543" s="128" t="s">
        <v>53</v>
      </c>
      <c r="C543" s="128"/>
      <c r="D543" s="194"/>
      <c r="E543" s="130">
        <v>42.6</v>
      </c>
      <c r="F543" s="130">
        <v>31.9</v>
      </c>
      <c r="G543" s="130">
        <v>32</v>
      </c>
      <c r="H543" s="141">
        <v>24</v>
      </c>
      <c r="I543" s="176"/>
      <c r="J543" s="176"/>
      <c r="K543" s="132"/>
      <c r="L543" s="133"/>
      <c r="M543" s="132"/>
      <c r="N543" s="132"/>
      <c r="O543" s="134"/>
      <c r="P543" s="132"/>
    </row>
    <row r="544" spans="1:16" ht="26.25" x14ac:dyDescent="0.4">
      <c r="A544" s="127"/>
      <c r="B544" s="103" t="s">
        <v>68</v>
      </c>
      <c r="C544" s="103"/>
      <c r="D544" s="129"/>
      <c r="E544" s="129">
        <v>20</v>
      </c>
      <c r="F544" s="129">
        <v>18</v>
      </c>
      <c r="G544" s="129">
        <v>16</v>
      </c>
      <c r="H544" s="144">
        <v>14.4</v>
      </c>
      <c r="I544" s="130"/>
      <c r="J544" s="130"/>
      <c r="K544" s="130"/>
      <c r="L544" s="174"/>
      <c r="M544" s="130"/>
      <c r="N544" s="174"/>
      <c r="O544" s="142"/>
      <c r="P544" s="143"/>
    </row>
    <row r="545" spans="1:20" ht="26.25" x14ac:dyDescent="0.4">
      <c r="A545" s="127"/>
      <c r="B545" s="128" t="s">
        <v>31</v>
      </c>
      <c r="C545" s="128"/>
      <c r="D545" s="184"/>
      <c r="E545" s="129">
        <v>22.5</v>
      </c>
      <c r="F545" s="130">
        <v>21.28</v>
      </c>
      <c r="G545" s="130">
        <v>16</v>
      </c>
      <c r="H545" s="141">
        <v>12</v>
      </c>
      <c r="I545" s="132"/>
      <c r="J545" s="132"/>
      <c r="K545" s="132"/>
      <c r="L545" s="133"/>
      <c r="M545" s="132"/>
      <c r="N545" s="132"/>
      <c r="O545" s="134"/>
      <c r="P545" s="132"/>
    </row>
    <row r="546" spans="1:20" ht="26.25" x14ac:dyDescent="0.4">
      <c r="A546" s="127"/>
      <c r="B546" s="128" t="s">
        <v>32</v>
      </c>
      <c r="C546" s="128"/>
      <c r="D546" s="184"/>
      <c r="E546" s="129">
        <v>10</v>
      </c>
      <c r="F546" s="130">
        <v>9</v>
      </c>
      <c r="G546" s="130">
        <v>8</v>
      </c>
      <c r="H546" s="141">
        <v>7.2</v>
      </c>
      <c r="I546" s="132"/>
      <c r="J546" s="132"/>
      <c r="K546" s="132"/>
      <c r="L546" s="133"/>
      <c r="M546" s="132"/>
      <c r="N546" s="132"/>
      <c r="O546" s="134"/>
      <c r="P546" s="132"/>
    </row>
    <row r="547" spans="1:20" ht="26.25" x14ac:dyDescent="0.4">
      <c r="A547" s="127"/>
      <c r="B547" s="38" t="s">
        <v>33</v>
      </c>
      <c r="C547" s="128"/>
      <c r="D547" s="184"/>
      <c r="E547" s="129">
        <v>5</v>
      </c>
      <c r="F547" s="130">
        <v>4.5</v>
      </c>
      <c r="G547" s="130">
        <v>4</v>
      </c>
      <c r="H547" s="141">
        <v>3.6</v>
      </c>
      <c r="I547" s="132"/>
      <c r="J547" s="132"/>
      <c r="K547" s="132"/>
      <c r="L547" s="133"/>
      <c r="M547" s="132"/>
      <c r="N547" s="132"/>
      <c r="O547" s="134"/>
      <c r="P547" s="132"/>
    </row>
    <row r="548" spans="1:20" ht="26.25" x14ac:dyDescent="0.4">
      <c r="A548" s="127"/>
      <c r="B548" s="38" t="s">
        <v>34</v>
      </c>
      <c r="C548" s="128"/>
      <c r="D548" s="184"/>
      <c r="E548" s="129">
        <v>2.4</v>
      </c>
      <c r="F548" s="130">
        <v>2.2000000000000002</v>
      </c>
      <c r="G548" s="130">
        <f t="shared" ref="G548:G550" si="84">E548</f>
        <v>2.4</v>
      </c>
      <c r="H548" s="141">
        <f t="shared" ref="H548:H550" si="85">F548</f>
        <v>2.2000000000000002</v>
      </c>
      <c r="I548" s="132"/>
      <c r="J548" s="132"/>
      <c r="K548" s="132"/>
      <c r="L548" s="133"/>
      <c r="M548" s="132"/>
      <c r="N548" s="132"/>
      <c r="O548" s="134"/>
      <c r="P548" s="132"/>
    </row>
    <row r="549" spans="1:20" ht="26.25" x14ac:dyDescent="0.4">
      <c r="A549" s="127"/>
      <c r="B549" s="30" t="s">
        <v>67</v>
      </c>
      <c r="C549" s="128"/>
      <c r="D549" s="184"/>
      <c r="E549" s="129">
        <v>160</v>
      </c>
      <c r="F549" s="130">
        <v>135</v>
      </c>
      <c r="G549" s="130">
        <f t="shared" si="84"/>
        <v>160</v>
      </c>
      <c r="H549" s="141">
        <f t="shared" si="85"/>
        <v>135</v>
      </c>
      <c r="I549" s="132"/>
      <c r="J549" s="132"/>
      <c r="K549" s="132"/>
      <c r="L549" s="133"/>
      <c r="M549" s="132"/>
      <c r="N549" s="132"/>
      <c r="O549" s="134"/>
      <c r="P549" s="132"/>
    </row>
    <row r="550" spans="1:20" ht="26.25" x14ac:dyDescent="0.4">
      <c r="A550" s="127"/>
      <c r="B550" s="30" t="s">
        <v>20</v>
      </c>
      <c r="C550" s="128"/>
      <c r="D550" s="184"/>
      <c r="E550" s="129">
        <v>1</v>
      </c>
      <c r="F550" s="130">
        <v>0.5</v>
      </c>
      <c r="G550" s="130">
        <f t="shared" si="84"/>
        <v>1</v>
      </c>
      <c r="H550" s="141">
        <f t="shared" si="85"/>
        <v>0.5</v>
      </c>
      <c r="I550" s="132"/>
      <c r="J550" s="132"/>
      <c r="K550" s="132"/>
      <c r="L550" s="131"/>
      <c r="M550" s="132"/>
      <c r="N550" s="131"/>
      <c r="O550" s="134"/>
      <c r="P550" s="132"/>
    </row>
    <row r="551" spans="1:20" ht="26.25" x14ac:dyDescent="0.4">
      <c r="A551" s="127"/>
      <c r="B551" s="38" t="s">
        <v>166</v>
      </c>
      <c r="C551" s="41"/>
      <c r="D551" s="84"/>
      <c r="E551" s="80">
        <v>100</v>
      </c>
      <c r="F551" s="25">
        <v>80</v>
      </c>
      <c r="G551" s="25">
        <v>85</v>
      </c>
      <c r="H551" s="25">
        <v>68</v>
      </c>
      <c r="I551" s="132"/>
      <c r="J551" s="131"/>
      <c r="K551" s="132"/>
      <c r="L551" s="131"/>
      <c r="M551" s="134"/>
      <c r="N551" s="132"/>
      <c r="O551" s="131"/>
      <c r="P551" s="132"/>
    </row>
    <row r="552" spans="1:20" ht="26.25" x14ac:dyDescent="0.4">
      <c r="A552" s="127"/>
      <c r="B552" s="30" t="s">
        <v>19</v>
      </c>
      <c r="C552" s="128"/>
      <c r="D552" s="228"/>
      <c r="E552" s="129">
        <v>2</v>
      </c>
      <c r="F552" s="130">
        <v>1.8</v>
      </c>
      <c r="G552" s="130">
        <f t="shared" ref="G552:G554" si="86">E552</f>
        <v>2</v>
      </c>
      <c r="H552" s="141">
        <f t="shared" ref="H552:H554" si="87">F552</f>
        <v>1.8</v>
      </c>
      <c r="I552" s="132"/>
      <c r="J552" s="131"/>
      <c r="K552" s="132"/>
      <c r="L552" s="131"/>
      <c r="M552" s="134"/>
      <c r="N552" s="132"/>
      <c r="O552" s="131"/>
      <c r="P552" s="132"/>
    </row>
    <row r="553" spans="1:20" ht="26.25" x14ac:dyDescent="0.4">
      <c r="A553" s="127"/>
      <c r="B553" s="30" t="s">
        <v>44</v>
      </c>
      <c r="C553" s="128"/>
      <c r="D553" s="228"/>
      <c r="E553" s="129">
        <v>8</v>
      </c>
      <c r="F553" s="130">
        <v>7.2</v>
      </c>
      <c r="G553" s="130">
        <f t="shared" si="86"/>
        <v>8</v>
      </c>
      <c r="H553" s="141">
        <f t="shared" si="87"/>
        <v>7.2</v>
      </c>
      <c r="I553" s="132"/>
      <c r="J553" s="131"/>
      <c r="K553" s="132"/>
      <c r="L553" s="131"/>
      <c r="M553" s="134"/>
      <c r="N553" s="132"/>
      <c r="O553" s="131"/>
      <c r="P553" s="132"/>
    </row>
    <row r="554" spans="1:20" ht="26.25" x14ac:dyDescent="0.4">
      <c r="A554" s="23"/>
      <c r="B554" s="38" t="s">
        <v>93</v>
      </c>
      <c r="C554" s="38"/>
      <c r="D554" s="83"/>
      <c r="E554" s="80">
        <v>0.2</v>
      </c>
      <c r="F554" s="25">
        <v>0.18</v>
      </c>
      <c r="G554" s="25">
        <f t="shared" si="86"/>
        <v>0.2</v>
      </c>
      <c r="H554" s="47">
        <f t="shared" si="87"/>
        <v>0.18</v>
      </c>
      <c r="I554" s="77"/>
      <c r="J554" s="78"/>
      <c r="K554" s="77"/>
      <c r="L554" s="78"/>
      <c r="M554" s="33"/>
      <c r="N554" s="77"/>
      <c r="O554" s="78"/>
      <c r="P554" s="77"/>
      <c r="T554" s="1" t="s">
        <v>29</v>
      </c>
    </row>
    <row r="555" spans="1:20" ht="26.25" x14ac:dyDescent="0.4">
      <c r="A555" s="23" t="s">
        <v>268</v>
      </c>
      <c r="B555" s="38"/>
      <c r="C555" s="41"/>
      <c r="D555" s="25" t="s">
        <v>148</v>
      </c>
      <c r="E555" s="25"/>
      <c r="F555" s="25"/>
      <c r="G555" s="25"/>
      <c r="H555" s="428"/>
      <c r="I555" s="36">
        <v>46.3</v>
      </c>
      <c r="J555" s="27">
        <v>4.5999999999999996</v>
      </c>
      <c r="K555" s="67">
        <v>3.5</v>
      </c>
      <c r="L555" s="36">
        <v>2.5</v>
      </c>
      <c r="M555" s="27">
        <v>18.8</v>
      </c>
      <c r="N555" s="36">
        <v>13.7</v>
      </c>
      <c r="O555" s="28">
        <v>170</v>
      </c>
      <c r="P555" s="27">
        <v>124</v>
      </c>
    </row>
    <row r="556" spans="1:20" ht="26.25" x14ac:dyDescent="0.4">
      <c r="A556" s="23"/>
      <c r="B556" s="38" t="s">
        <v>87</v>
      </c>
      <c r="C556" s="41"/>
      <c r="D556" s="89"/>
      <c r="E556" s="80">
        <v>72</v>
      </c>
      <c r="F556" s="25">
        <v>53</v>
      </c>
      <c r="G556" s="25">
        <v>72</v>
      </c>
      <c r="H556" s="428">
        <v>53</v>
      </c>
      <c r="I556" s="47"/>
      <c r="J556" s="25"/>
      <c r="K556" s="428"/>
      <c r="L556" s="47"/>
      <c r="M556" s="25"/>
      <c r="N556" s="47"/>
      <c r="O556" s="32"/>
      <c r="P556" s="37"/>
    </row>
    <row r="557" spans="1:20" ht="26.25" x14ac:dyDescent="0.4">
      <c r="A557" s="23"/>
      <c r="B557" s="38" t="s">
        <v>21</v>
      </c>
      <c r="C557" s="41"/>
      <c r="D557" s="89"/>
      <c r="E557" s="80">
        <v>5</v>
      </c>
      <c r="F557" s="25">
        <v>4</v>
      </c>
      <c r="G557" s="25">
        <v>5</v>
      </c>
      <c r="H557" s="428">
        <v>4</v>
      </c>
      <c r="I557" s="47"/>
      <c r="J557" s="25"/>
      <c r="K557" s="428"/>
      <c r="L557" s="47"/>
      <c r="M557" s="25"/>
      <c r="N557" s="47"/>
      <c r="O557" s="32"/>
      <c r="P557" s="37"/>
    </row>
    <row r="558" spans="1:20" ht="29.25" customHeight="1" x14ac:dyDescent="0.4">
      <c r="A558" s="127" t="s">
        <v>261</v>
      </c>
      <c r="B558" s="38"/>
      <c r="C558" s="210"/>
      <c r="D558" s="194" t="s">
        <v>49</v>
      </c>
      <c r="E558" s="130"/>
      <c r="F558" s="130"/>
      <c r="G558" s="130"/>
      <c r="H558" s="130"/>
      <c r="I558" s="133" t="s">
        <v>262</v>
      </c>
      <c r="J558" s="131" t="s">
        <v>263</v>
      </c>
      <c r="K558" s="132">
        <v>24.17</v>
      </c>
      <c r="L558" s="131">
        <v>17.260000000000002</v>
      </c>
      <c r="M558" s="132">
        <v>6.73</v>
      </c>
      <c r="N558" s="131">
        <v>4.8099999999999996</v>
      </c>
      <c r="O558" s="132">
        <v>331.08</v>
      </c>
      <c r="P558" s="132">
        <v>236.49</v>
      </c>
    </row>
    <row r="559" spans="1:20" ht="26.25" x14ac:dyDescent="0.4">
      <c r="A559" s="127"/>
      <c r="B559" s="128" t="s">
        <v>264</v>
      </c>
      <c r="C559" s="210"/>
      <c r="D559" s="130"/>
      <c r="E559" s="130"/>
      <c r="F559" s="130"/>
      <c r="G559" s="130">
        <v>52.7</v>
      </c>
      <c r="H559" s="130">
        <v>42</v>
      </c>
      <c r="I559" s="133"/>
      <c r="J559" s="195"/>
      <c r="K559" s="130"/>
      <c r="L559" s="141"/>
      <c r="M559" s="130"/>
      <c r="N559" s="141"/>
      <c r="O559" s="130"/>
      <c r="P559" s="130"/>
    </row>
    <row r="560" spans="1:20" ht="26.25" x14ac:dyDescent="0.4">
      <c r="A560" s="127"/>
      <c r="B560" s="128" t="s">
        <v>34</v>
      </c>
      <c r="C560" s="210"/>
      <c r="D560" s="130"/>
      <c r="E560" s="130">
        <v>4</v>
      </c>
      <c r="F560" s="130">
        <v>3</v>
      </c>
      <c r="G560" s="130">
        <f>E560</f>
        <v>4</v>
      </c>
      <c r="H560" s="130">
        <f>F560</f>
        <v>3</v>
      </c>
      <c r="I560" s="133"/>
      <c r="J560" s="195"/>
      <c r="K560" s="130"/>
      <c r="L560" s="141"/>
      <c r="M560" s="130"/>
      <c r="N560" s="141"/>
      <c r="O560" s="130"/>
      <c r="P560" s="130"/>
    </row>
    <row r="561" spans="1:17" ht="26.25" x14ac:dyDescent="0.4">
      <c r="A561" s="127"/>
      <c r="B561" s="128" t="s">
        <v>33</v>
      </c>
      <c r="C561" s="210"/>
      <c r="D561" s="130"/>
      <c r="E561" s="130">
        <v>10.8</v>
      </c>
      <c r="F561" s="130">
        <v>8.6</v>
      </c>
      <c r="G561" s="130">
        <v>9.1999999999999993</v>
      </c>
      <c r="H561" s="130">
        <v>7.2</v>
      </c>
      <c r="I561" s="133"/>
      <c r="J561" s="195"/>
      <c r="K561" s="130"/>
      <c r="L561" s="141"/>
      <c r="M561" s="130"/>
      <c r="N561" s="141"/>
      <c r="O561" s="130"/>
      <c r="P561" s="130"/>
    </row>
    <row r="562" spans="1:17" ht="26.25" x14ac:dyDescent="0.4">
      <c r="A562" s="127"/>
      <c r="B562" s="128" t="s">
        <v>78</v>
      </c>
      <c r="C562" s="210"/>
      <c r="D562" s="130"/>
      <c r="E562" s="130">
        <v>7.3</v>
      </c>
      <c r="F562" s="130">
        <v>5.8</v>
      </c>
      <c r="G562" s="130">
        <f>E562</f>
        <v>7.3</v>
      </c>
      <c r="H562" s="130">
        <f>F562</f>
        <v>5.8</v>
      </c>
      <c r="I562" s="133"/>
      <c r="J562" s="195"/>
      <c r="K562" s="130"/>
      <c r="L562" s="141"/>
      <c r="M562" s="130"/>
      <c r="N562" s="141"/>
      <c r="O562" s="130"/>
      <c r="P562" s="130"/>
    </row>
    <row r="563" spans="1:17" ht="26.25" x14ac:dyDescent="0.4">
      <c r="A563" s="127"/>
      <c r="B563" s="128" t="s">
        <v>50</v>
      </c>
      <c r="C563" s="210"/>
      <c r="D563" s="130"/>
      <c r="E563" s="130">
        <v>2.2999999999999998</v>
      </c>
      <c r="F563" s="130">
        <v>1.85</v>
      </c>
      <c r="G563" s="130">
        <f t="shared" ref="G563:G564" si="88">E563</f>
        <v>2.2999999999999998</v>
      </c>
      <c r="H563" s="130">
        <f>F563</f>
        <v>1.85</v>
      </c>
      <c r="I563" s="133"/>
      <c r="J563" s="195"/>
      <c r="K563" s="130"/>
      <c r="L563" s="141"/>
      <c r="M563" s="130"/>
      <c r="N563" s="141"/>
      <c r="O563" s="130"/>
      <c r="P563" s="130"/>
    </row>
    <row r="564" spans="1:17" ht="26.25" x14ac:dyDescent="0.4">
      <c r="A564" s="127"/>
      <c r="B564" s="128" t="s">
        <v>20</v>
      </c>
      <c r="C564" s="210"/>
      <c r="D564" s="130"/>
      <c r="E564" s="130">
        <v>0.5</v>
      </c>
      <c r="F564" s="130">
        <v>0.5</v>
      </c>
      <c r="G564" s="130">
        <f t="shared" si="88"/>
        <v>0.5</v>
      </c>
      <c r="H564" s="130">
        <f>F564</f>
        <v>0.5</v>
      </c>
      <c r="I564" s="133"/>
      <c r="J564" s="195"/>
      <c r="K564" s="130"/>
      <c r="L564" s="141"/>
      <c r="M564" s="130"/>
      <c r="N564" s="141"/>
      <c r="O564" s="130"/>
      <c r="P564" s="130"/>
    </row>
    <row r="565" spans="1:17" ht="26.25" x14ac:dyDescent="0.4">
      <c r="A565" s="250" t="s">
        <v>248</v>
      </c>
      <c r="B565" s="24"/>
      <c r="C565" s="24"/>
      <c r="D565" s="83">
        <v>1.6666666666666667</v>
      </c>
      <c r="E565" s="79"/>
      <c r="F565" s="25"/>
      <c r="G565" s="25"/>
      <c r="H565" s="25"/>
      <c r="I565" s="77">
        <v>0.5</v>
      </c>
      <c r="J565" s="85">
        <v>0.3</v>
      </c>
      <c r="K565" s="78">
        <v>5.08</v>
      </c>
      <c r="L565" s="77">
        <v>3</v>
      </c>
      <c r="M565" s="85">
        <v>2.2999999999999998</v>
      </c>
      <c r="N565" s="78">
        <v>1.38</v>
      </c>
      <c r="O565" s="77">
        <v>56.96</v>
      </c>
      <c r="P565" s="85">
        <v>34.17</v>
      </c>
    </row>
    <row r="566" spans="1:17" ht="26.25" x14ac:dyDescent="0.4">
      <c r="A566" s="23"/>
      <c r="B566" s="38" t="s">
        <v>177</v>
      </c>
      <c r="C566" s="38"/>
      <c r="D566" s="83"/>
      <c r="E566" s="79">
        <v>54</v>
      </c>
      <c r="F566" s="25">
        <v>32</v>
      </c>
      <c r="G566" s="25">
        <v>45.5</v>
      </c>
      <c r="H566" s="47">
        <v>27.3</v>
      </c>
      <c r="I566" s="77"/>
      <c r="J566" s="77"/>
      <c r="K566" s="77"/>
      <c r="L566" s="77"/>
      <c r="M566" s="77"/>
      <c r="N566" s="77"/>
      <c r="O566" s="77"/>
      <c r="P566" s="77"/>
    </row>
    <row r="567" spans="1:17" ht="26.25" x14ac:dyDescent="0.4">
      <c r="A567" s="23"/>
      <c r="B567" s="38" t="s">
        <v>34</v>
      </c>
      <c r="C567" s="38"/>
      <c r="D567" s="83"/>
      <c r="E567" s="79">
        <v>4</v>
      </c>
      <c r="F567" s="25">
        <v>3</v>
      </c>
      <c r="G567" s="25">
        <v>4</v>
      </c>
      <c r="H567" s="47">
        <v>3</v>
      </c>
      <c r="I567" s="77"/>
      <c r="J567" s="77"/>
      <c r="K567" s="77"/>
      <c r="L567" s="77"/>
      <c r="M567" s="77"/>
      <c r="N567" s="77"/>
      <c r="O567" s="77"/>
      <c r="P567" s="77"/>
    </row>
    <row r="568" spans="1:17" ht="26.25" x14ac:dyDescent="0.4">
      <c r="A568" s="23"/>
      <c r="B568" s="251" t="s">
        <v>174</v>
      </c>
      <c r="C568" s="38"/>
      <c r="D568" s="410"/>
      <c r="E568" s="25">
        <v>9.5</v>
      </c>
      <c r="F568" s="25">
        <v>5.7</v>
      </c>
      <c r="G568" s="25">
        <v>7.5</v>
      </c>
      <c r="H568" s="25">
        <v>4.5</v>
      </c>
      <c r="I568" s="77"/>
      <c r="J568" s="77"/>
      <c r="K568" s="77"/>
      <c r="L568" s="77"/>
      <c r="M568" s="77"/>
      <c r="N568" s="77"/>
      <c r="O568" s="77"/>
      <c r="P568" s="77"/>
    </row>
    <row r="569" spans="1:17" ht="26.25" x14ac:dyDescent="0.4">
      <c r="A569" s="23"/>
      <c r="B569" s="38" t="s">
        <v>35</v>
      </c>
      <c r="C569" s="38"/>
      <c r="D569" s="83"/>
      <c r="E569" s="79">
        <v>1</v>
      </c>
      <c r="F569" s="25">
        <v>0.5</v>
      </c>
      <c r="G569" s="25">
        <v>1</v>
      </c>
      <c r="H569" s="47">
        <v>0.5</v>
      </c>
      <c r="I569" s="77"/>
      <c r="J569" s="77"/>
      <c r="K569" s="77"/>
      <c r="L569" s="77"/>
      <c r="M569" s="77"/>
      <c r="N569" s="77"/>
      <c r="O569" s="77"/>
      <c r="P569" s="77"/>
    </row>
    <row r="570" spans="1:17" ht="26.25" x14ac:dyDescent="0.4">
      <c r="A570" s="23" t="s">
        <v>36</v>
      </c>
      <c r="B570" s="38"/>
      <c r="C570" s="38"/>
      <c r="D570" s="398" t="s">
        <v>37</v>
      </c>
      <c r="E570" s="398"/>
      <c r="F570" s="25"/>
      <c r="G570" s="25"/>
      <c r="H570" s="25"/>
      <c r="I570" s="27">
        <v>0.56000000000000005</v>
      </c>
      <c r="J570" s="36">
        <v>0.5</v>
      </c>
      <c r="K570" s="27"/>
      <c r="L570" s="36"/>
      <c r="M570" s="27">
        <v>27.89</v>
      </c>
      <c r="N570" s="36">
        <v>25.01</v>
      </c>
      <c r="O570" s="27">
        <v>113.79</v>
      </c>
      <c r="P570" s="67">
        <v>102.42</v>
      </c>
      <c r="Q570" s="2"/>
    </row>
    <row r="571" spans="1:17" ht="26.25" x14ac:dyDescent="0.4">
      <c r="A571" s="23"/>
      <c r="B571" s="30" t="s">
        <v>38</v>
      </c>
      <c r="C571" s="38"/>
      <c r="D571" s="29"/>
      <c r="E571" s="398">
        <v>9</v>
      </c>
      <c r="F571" s="25">
        <v>7</v>
      </c>
      <c r="G571" s="25">
        <v>11</v>
      </c>
      <c r="H571" s="25">
        <v>8.5</v>
      </c>
      <c r="I571" s="25"/>
      <c r="J571" s="47"/>
      <c r="K571" s="25"/>
      <c r="L571" s="47"/>
      <c r="M571" s="25"/>
      <c r="N571" s="47"/>
      <c r="O571" s="37"/>
      <c r="P571" s="51"/>
    </row>
    <row r="572" spans="1:17" ht="26.25" x14ac:dyDescent="0.4">
      <c r="A572" s="23"/>
      <c r="B572" s="38" t="s">
        <v>19</v>
      </c>
      <c r="C572" s="38"/>
      <c r="D572" s="29"/>
      <c r="E572" s="398">
        <v>5</v>
      </c>
      <c r="F572" s="25">
        <v>4</v>
      </c>
      <c r="G572" s="25">
        <f t="shared" ref="G572:G573" si="89">E572</f>
        <v>5</v>
      </c>
      <c r="H572" s="25">
        <f t="shared" ref="H572:H573" si="90">F572</f>
        <v>4</v>
      </c>
      <c r="I572" s="25"/>
      <c r="J572" s="47"/>
      <c r="K572" s="25"/>
      <c r="L572" s="47"/>
      <c r="M572" s="25"/>
      <c r="N572" s="47"/>
      <c r="O572" s="37"/>
      <c r="P572" s="51"/>
      <c r="Q572" s="2"/>
    </row>
    <row r="573" spans="1:17" ht="26.25" x14ac:dyDescent="0.4">
      <c r="A573" s="23"/>
      <c r="B573" s="38" t="s">
        <v>18</v>
      </c>
      <c r="C573" s="38"/>
      <c r="D573" s="29"/>
      <c r="E573" s="398">
        <v>211</v>
      </c>
      <c r="F573" s="25">
        <v>193</v>
      </c>
      <c r="G573" s="25">
        <f t="shared" si="89"/>
        <v>211</v>
      </c>
      <c r="H573" s="25">
        <f t="shared" si="90"/>
        <v>193</v>
      </c>
      <c r="I573" s="25"/>
      <c r="J573" s="47"/>
      <c r="K573" s="25"/>
      <c r="L573" s="47"/>
      <c r="M573" s="25"/>
      <c r="N573" s="47"/>
      <c r="O573" s="37"/>
      <c r="P573" s="51"/>
    </row>
    <row r="574" spans="1:17" ht="27" thickBot="1" x14ac:dyDescent="0.45">
      <c r="A574" s="48" t="s">
        <v>39</v>
      </c>
      <c r="B574" s="90"/>
      <c r="C574" s="211"/>
      <c r="D574" s="91" t="s">
        <v>40</v>
      </c>
      <c r="E574" s="91">
        <v>40</v>
      </c>
      <c r="F574" s="91">
        <v>32</v>
      </c>
      <c r="G574" s="91">
        <f t="shared" ref="G574:H574" si="91">E574</f>
        <v>40</v>
      </c>
      <c r="H574" s="92">
        <f t="shared" si="91"/>
        <v>32</v>
      </c>
      <c r="I574" s="93">
        <v>1.88</v>
      </c>
      <c r="J574" s="28">
        <v>1.5</v>
      </c>
      <c r="K574" s="54">
        <v>0.28000000000000003</v>
      </c>
      <c r="L574" s="53">
        <v>0.22</v>
      </c>
      <c r="M574" s="54">
        <v>19.920000000000002</v>
      </c>
      <c r="N574" s="110">
        <v>15.94</v>
      </c>
      <c r="O574" s="54">
        <v>85.6</v>
      </c>
      <c r="P574" s="93">
        <v>68.48</v>
      </c>
    </row>
    <row r="575" spans="1:17" ht="27" thickBot="1" x14ac:dyDescent="0.45">
      <c r="A575" s="69" t="s">
        <v>27</v>
      </c>
      <c r="B575" s="114"/>
      <c r="C575" s="178"/>
      <c r="D575" s="220"/>
      <c r="E575" s="162"/>
      <c r="F575" s="162"/>
      <c r="G575" s="162"/>
      <c r="H575" s="204"/>
      <c r="I575" s="72">
        <f t="shared" ref="I575:P575" si="92">SUM(I541:I574)</f>
        <v>57.910000000000004</v>
      </c>
      <c r="J575" s="72">
        <f t="shared" si="92"/>
        <v>14.7</v>
      </c>
      <c r="K575" s="72">
        <f t="shared" si="92"/>
        <v>43.24</v>
      </c>
      <c r="L575" s="61">
        <f t="shared" si="92"/>
        <v>32.17</v>
      </c>
      <c r="M575" s="95">
        <f t="shared" si="92"/>
        <v>84.29</v>
      </c>
      <c r="N575" s="72">
        <f t="shared" si="92"/>
        <v>68.63</v>
      </c>
      <c r="O575" s="72">
        <f t="shared" si="92"/>
        <v>918.85</v>
      </c>
      <c r="P575" s="61">
        <f t="shared" si="92"/>
        <v>710.83999999999992</v>
      </c>
    </row>
    <row r="576" spans="1:17" ht="26.25" x14ac:dyDescent="0.4">
      <c r="A576" s="23"/>
      <c r="B576" s="62" t="s">
        <v>41</v>
      </c>
      <c r="C576" s="221"/>
      <c r="D576" s="63"/>
      <c r="E576" s="25"/>
      <c r="F576" s="25"/>
      <c r="G576" s="25"/>
      <c r="H576" s="75"/>
      <c r="I576" s="47"/>
      <c r="J576" s="17"/>
      <c r="K576" s="75"/>
      <c r="L576" s="17"/>
      <c r="M576" s="75"/>
      <c r="N576" s="17"/>
      <c r="O576" s="50"/>
      <c r="P576" s="97"/>
    </row>
    <row r="577" spans="1:16" ht="26.25" x14ac:dyDescent="0.4">
      <c r="A577" s="23" t="s">
        <v>209</v>
      </c>
      <c r="B577" s="38"/>
      <c r="C577" s="38"/>
      <c r="D577" s="99" t="s">
        <v>138</v>
      </c>
      <c r="E577" s="82"/>
      <c r="F577" s="25"/>
      <c r="G577" s="25"/>
      <c r="H577" s="401"/>
      <c r="I577" s="25">
        <v>0.64</v>
      </c>
      <c r="J577" s="401">
        <v>1.075</v>
      </c>
      <c r="K577" s="47">
        <v>2.48</v>
      </c>
      <c r="L577" s="25">
        <v>4.13</v>
      </c>
      <c r="M577" s="47">
        <v>3.56</v>
      </c>
      <c r="N577" s="47">
        <v>5.93</v>
      </c>
      <c r="O577" s="47">
        <v>39.15</v>
      </c>
      <c r="P577" s="47">
        <v>65.25</v>
      </c>
    </row>
    <row r="578" spans="1:16" ht="26.25" x14ac:dyDescent="0.4">
      <c r="A578" s="250"/>
      <c r="B578" s="251" t="s">
        <v>31</v>
      </c>
      <c r="C578" s="251"/>
      <c r="D578" s="264"/>
      <c r="E578" s="261">
        <v>22</v>
      </c>
      <c r="F578" s="253">
        <v>14.7</v>
      </c>
      <c r="G578" s="253">
        <v>13.2</v>
      </c>
      <c r="H578" s="282">
        <v>8.8000000000000007</v>
      </c>
      <c r="I578" s="258"/>
      <c r="J578" s="259"/>
      <c r="K578" s="258"/>
      <c r="L578" s="259"/>
      <c r="M578" s="258"/>
      <c r="N578" s="259"/>
      <c r="O578" s="258"/>
      <c r="P578" s="259"/>
    </row>
    <row r="579" spans="1:16" ht="26.25" x14ac:dyDescent="0.4">
      <c r="A579" s="250"/>
      <c r="B579" s="251" t="s">
        <v>32</v>
      </c>
      <c r="C579" s="251"/>
      <c r="D579" s="264"/>
      <c r="E579" s="261">
        <v>29</v>
      </c>
      <c r="F579" s="253">
        <v>18.600000000000001</v>
      </c>
      <c r="G579" s="253">
        <v>22</v>
      </c>
      <c r="H579" s="282">
        <v>14</v>
      </c>
      <c r="I579" s="258"/>
      <c r="J579" s="259"/>
      <c r="K579" s="258"/>
      <c r="L579" s="259"/>
      <c r="M579" s="258"/>
      <c r="N579" s="259"/>
      <c r="O579" s="258"/>
      <c r="P579" s="259"/>
    </row>
    <row r="580" spans="1:16" ht="26.25" x14ac:dyDescent="0.4">
      <c r="A580" s="250"/>
      <c r="B580" s="251" t="s">
        <v>210</v>
      </c>
      <c r="C580" s="251"/>
      <c r="D580" s="264"/>
      <c r="E580" s="261">
        <v>10.199999999999999</v>
      </c>
      <c r="F580" s="253">
        <v>6.8</v>
      </c>
      <c r="G580" s="253">
        <v>6.6</v>
      </c>
      <c r="H580" s="282">
        <v>4.4000000000000004</v>
      </c>
      <c r="I580" s="258"/>
      <c r="J580" s="259"/>
      <c r="K580" s="258"/>
      <c r="L580" s="259"/>
      <c r="M580" s="258"/>
      <c r="N580" s="259"/>
      <c r="O580" s="258"/>
      <c r="P580" s="259"/>
    </row>
    <row r="581" spans="1:16" ht="26.25" x14ac:dyDescent="0.4">
      <c r="A581" s="250"/>
      <c r="B581" s="251" t="s">
        <v>179</v>
      </c>
      <c r="C581" s="251"/>
      <c r="D581" s="264"/>
      <c r="E581" s="261">
        <v>12.6</v>
      </c>
      <c r="F581" s="253">
        <v>8.4</v>
      </c>
      <c r="G581" s="253">
        <v>10</v>
      </c>
      <c r="H581" s="282">
        <v>7</v>
      </c>
      <c r="I581" s="258"/>
      <c r="J581" s="259"/>
      <c r="K581" s="258"/>
      <c r="L581" s="259"/>
      <c r="M581" s="258"/>
      <c r="N581" s="259"/>
      <c r="O581" s="258"/>
      <c r="P581" s="259"/>
    </row>
    <row r="582" spans="1:16" ht="26.25" x14ac:dyDescent="0.4">
      <c r="A582" s="250"/>
      <c r="B582" s="251" t="s">
        <v>34</v>
      </c>
      <c r="C582" s="251"/>
      <c r="D582" s="264"/>
      <c r="E582" s="261">
        <v>6</v>
      </c>
      <c r="F582" s="253">
        <v>5</v>
      </c>
      <c r="G582" s="253">
        <v>6</v>
      </c>
      <c r="H582" s="282">
        <v>5</v>
      </c>
      <c r="I582" s="258"/>
      <c r="J582" s="259"/>
      <c r="K582" s="258"/>
      <c r="L582" s="259"/>
      <c r="M582" s="258"/>
      <c r="N582" s="259"/>
      <c r="O582" s="258"/>
      <c r="P582" s="259"/>
    </row>
    <row r="583" spans="1:16" ht="26.25" x14ac:dyDescent="0.4">
      <c r="A583" s="250"/>
      <c r="B583" s="251" t="s">
        <v>35</v>
      </c>
      <c r="C583" s="251"/>
      <c r="D583" s="264"/>
      <c r="E583" s="261">
        <v>0.6</v>
      </c>
      <c r="F583" s="253">
        <v>0.4</v>
      </c>
      <c r="G583" s="253">
        <v>0.6</v>
      </c>
      <c r="H583" s="282">
        <v>0.4</v>
      </c>
      <c r="I583" s="258"/>
      <c r="J583" s="259"/>
      <c r="K583" s="258"/>
      <c r="L583" s="259"/>
      <c r="M583" s="258"/>
      <c r="N583" s="259"/>
      <c r="O583" s="258"/>
      <c r="P583" s="259"/>
    </row>
    <row r="584" spans="1:16" ht="26.25" x14ac:dyDescent="0.4">
      <c r="A584" s="23" t="s">
        <v>190</v>
      </c>
      <c r="B584" s="30"/>
      <c r="C584" s="38"/>
      <c r="D584" s="403" t="s">
        <v>49</v>
      </c>
      <c r="E584" s="363"/>
      <c r="F584" s="25"/>
      <c r="G584" s="25"/>
      <c r="H584" s="25"/>
      <c r="I584" s="28">
        <v>8.73</v>
      </c>
      <c r="J584" s="27">
        <v>5.96</v>
      </c>
      <c r="K584" s="36">
        <v>5.08</v>
      </c>
      <c r="L584" s="27">
        <v>3.64</v>
      </c>
      <c r="M584" s="36">
        <v>46.07</v>
      </c>
      <c r="N584" s="27">
        <v>33</v>
      </c>
      <c r="O584" s="36">
        <v>256.52999999999997</v>
      </c>
      <c r="P584" s="27">
        <v>190.14</v>
      </c>
    </row>
    <row r="585" spans="1:16" ht="26.25" x14ac:dyDescent="0.4">
      <c r="A585" s="23"/>
      <c r="B585" s="38" t="s">
        <v>50</v>
      </c>
      <c r="C585" s="38"/>
      <c r="D585" s="364"/>
      <c r="E585" s="363">
        <v>42</v>
      </c>
      <c r="F585" s="25">
        <v>30</v>
      </c>
      <c r="G585" s="25">
        <f>E585</f>
        <v>42</v>
      </c>
      <c r="H585" s="25">
        <f t="shared" ref="H585:H591" si="93">F585</f>
        <v>30</v>
      </c>
      <c r="I585" s="363"/>
      <c r="J585" s="25"/>
      <c r="K585" s="47"/>
      <c r="L585" s="25"/>
      <c r="M585" s="47"/>
      <c r="N585" s="25"/>
      <c r="O585" s="47"/>
      <c r="P585" s="25"/>
    </row>
    <row r="586" spans="1:16" ht="26.25" x14ac:dyDescent="0.4">
      <c r="A586" s="127"/>
      <c r="B586" s="128" t="s">
        <v>192</v>
      </c>
      <c r="C586" s="128"/>
      <c r="D586" s="130"/>
      <c r="E586" s="141">
        <v>1.05</v>
      </c>
      <c r="F586" s="130">
        <v>0.75</v>
      </c>
      <c r="G586" s="25">
        <f t="shared" ref="G586:G591" si="94">E586</f>
        <v>1.05</v>
      </c>
      <c r="H586" s="130">
        <f t="shared" si="93"/>
        <v>0.75</v>
      </c>
      <c r="I586" s="141"/>
      <c r="J586" s="130"/>
      <c r="K586" s="141"/>
      <c r="L586" s="130"/>
      <c r="M586" s="141"/>
      <c r="N586" s="130"/>
      <c r="O586" s="142"/>
      <c r="P586" s="143"/>
    </row>
    <row r="587" spans="1:16" ht="26.25" x14ac:dyDescent="0.4">
      <c r="A587" s="127"/>
      <c r="B587" s="128" t="s">
        <v>19</v>
      </c>
      <c r="C587" s="128"/>
      <c r="D587" s="104"/>
      <c r="E587" s="144">
        <v>1.75</v>
      </c>
      <c r="F587" s="130">
        <v>1.25</v>
      </c>
      <c r="G587" s="25">
        <f t="shared" si="94"/>
        <v>1.75</v>
      </c>
      <c r="H587" s="130">
        <f t="shared" si="93"/>
        <v>1.25</v>
      </c>
      <c r="I587" s="141"/>
      <c r="J587" s="130"/>
      <c r="K587" s="141"/>
      <c r="L587" s="130"/>
      <c r="M587" s="141"/>
      <c r="N587" s="130"/>
      <c r="O587" s="142"/>
      <c r="P587" s="143"/>
    </row>
    <row r="588" spans="1:16" ht="26.25" x14ac:dyDescent="0.4">
      <c r="A588" s="127"/>
      <c r="B588" s="128" t="s">
        <v>21</v>
      </c>
      <c r="C588" s="128"/>
      <c r="D588" s="104"/>
      <c r="E588" s="144">
        <v>2.04</v>
      </c>
      <c r="F588" s="130">
        <v>1.4</v>
      </c>
      <c r="G588" s="25">
        <f t="shared" si="94"/>
        <v>2.04</v>
      </c>
      <c r="H588" s="130">
        <f t="shared" si="93"/>
        <v>1.4</v>
      </c>
      <c r="I588" s="141"/>
      <c r="J588" s="130"/>
      <c r="K588" s="141"/>
      <c r="L588" s="130"/>
      <c r="M588" s="141"/>
      <c r="N588" s="130"/>
      <c r="O588" s="142"/>
      <c r="P588" s="143"/>
    </row>
    <row r="589" spans="1:16" ht="26.25" x14ac:dyDescent="0.4">
      <c r="A589" s="127"/>
      <c r="B589" s="128" t="s">
        <v>43</v>
      </c>
      <c r="C589" s="128"/>
      <c r="D589" s="104"/>
      <c r="E589" s="144">
        <v>0.57999999999999996</v>
      </c>
      <c r="F589" s="130">
        <v>0.4</v>
      </c>
      <c r="G589" s="25">
        <v>0.57999999999999996</v>
      </c>
      <c r="H589" s="130">
        <v>0.4</v>
      </c>
      <c r="I589" s="141"/>
      <c r="J589" s="130"/>
      <c r="K589" s="141"/>
      <c r="L589" s="130"/>
      <c r="M589" s="141"/>
      <c r="N589" s="130"/>
      <c r="O589" s="142"/>
      <c r="P589" s="143"/>
    </row>
    <row r="590" spans="1:16" ht="26.25" x14ac:dyDescent="0.4">
      <c r="A590" s="127"/>
      <c r="B590" s="128" t="s">
        <v>35</v>
      </c>
      <c r="C590" s="128"/>
      <c r="D590" s="104"/>
      <c r="E590" s="144">
        <v>0.5</v>
      </c>
      <c r="F590" s="130">
        <v>0.4</v>
      </c>
      <c r="G590" s="25">
        <f t="shared" si="94"/>
        <v>0.5</v>
      </c>
      <c r="H590" s="130">
        <f t="shared" si="93"/>
        <v>0.4</v>
      </c>
      <c r="I590" s="141"/>
      <c r="J590" s="130"/>
      <c r="K590" s="141"/>
      <c r="L590" s="130"/>
      <c r="M590" s="141"/>
      <c r="N590" s="130"/>
      <c r="O590" s="142"/>
      <c r="P590" s="143"/>
    </row>
    <row r="591" spans="1:16" ht="26.25" x14ac:dyDescent="0.4">
      <c r="A591" s="127"/>
      <c r="B591" s="128" t="s">
        <v>76</v>
      </c>
      <c r="C591" s="128"/>
      <c r="D591" s="104"/>
      <c r="E591" s="144">
        <v>1.4</v>
      </c>
      <c r="F591" s="130">
        <v>1</v>
      </c>
      <c r="G591" s="25">
        <f t="shared" si="94"/>
        <v>1.4</v>
      </c>
      <c r="H591" s="130">
        <f t="shared" si="93"/>
        <v>1</v>
      </c>
      <c r="I591" s="141"/>
      <c r="J591" s="130"/>
      <c r="K591" s="141"/>
      <c r="L591" s="130"/>
      <c r="M591" s="141"/>
      <c r="N591" s="130"/>
      <c r="O591" s="142"/>
      <c r="P591" s="143"/>
    </row>
    <row r="592" spans="1:16" ht="26.25" x14ac:dyDescent="0.4">
      <c r="A592" s="127"/>
      <c r="B592" s="128" t="s">
        <v>17</v>
      </c>
      <c r="C592" s="128"/>
      <c r="D592" s="104"/>
      <c r="E592" s="144">
        <v>15.45</v>
      </c>
      <c r="F592" s="130">
        <v>11.25</v>
      </c>
      <c r="G592" s="130">
        <f>E592</f>
        <v>15.45</v>
      </c>
      <c r="H592" s="130">
        <f>F592</f>
        <v>11.25</v>
      </c>
      <c r="I592" s="141"/>
      <c r="J592" s="130"/>
      <c r="K592" s="141"/>
      <c r="L592" s="130"/>
      <c r="M592" s="141"/>
      <c r="N592" s="130"/>
      <c r="O592" s="142"/>
      <c r="P592" s="143"/>
    </row>
    <row r="593" spans="1:256" ht="26.25" x14ac:dyDescent="0.4">
      <c r="A593" s="127"/>
      <c r="B593" s="128" t="s">
        <v>31</v>
      </c>
      <c r="C593" s="367"/>
      <c r="D593" s="130"/>
      <c r="E593" s="141">
        <v>80</v>
      </c>
      <c r="F593" s="130">
        <v>57</v>
      </c>
      <c r="G593" s="130">
        <v>47.8</v>
      </c>
      <c r="H593" s="130">
        <v>34</v>
      </c>
      <c r="I593" s="141"/>
      <c r="J593" s="130"/>
      <c r="K593" s="141"/>
      <c r="L593" s="130"/>
      <c r="M593" s="141"/>
      <c r="N593" s="130"/>
      <c r="O593" s="142"/>
      <c r="P593" s="143"/>
    </row>
    <row r="594" spans="1:256" ht="26.25" x14ac:dyDescent="0.4">
      <c r="A594" s="127"/>
      <c r="B594" s="128" t="s">
        <v>17</v>
      </c>
      <c r="C594" s="367"/>
      <c r="D594" s="130"/>
      <c r="E594" s="141">
        <v>15.4</v>
      </c>
      <c r="F594" s="130">
        <v>11</v>
      </c>
      <c r="G594" s="130">
        <f>E594</f>
        <v>15.4</v>
      </c>
      <c r="H594" s="130">
        <f>F594</f>
        <v>11</v>
      </c>
      <c r="I594" s="141"/>
      <c r="J594" s="130"/>
      <c r="K594" s="141"/>
      <c r="L594" s="130"/>
      <c r="M594" s="141"/>
      <c r="N594" s="130"/>
      <c r="O594" s="142"/>
      <c r="P594" s="143"/>
    </row>
    <row r="595" spans="1:256" ht="26.25" x14ac:dyDescent="0.4">
      <c r="A595" s="127"/>
      <c r="B595" s="128" t="s">
        <v>43</v>
      </c>
      <c r="C595" s="367"/>
      <c r="D595" s="130"/>
      <c r="E595" s="141">
        <v>4.08</v>
      </c>
      <c r="F595" s="130">
        <v>2.9</v>
      </c>
      <c r="G595" s="130">
        <v>4.08</v>
      </c>
      <c r="H595" s="130">
        <v>2.9</v>
      </c>
      <c r="I595" s="141"/>
      <c r="J595" s="130"/>
      <c r="K595" s="141"/>
      <c r="L595" s="130"/>
      <c r="M595" s="141"/>
      <c r="N595" s="130"/>
      <c r="O595" s="142"/>
      <c r="P595" s="143"/>
    </row>
    <row r="596" spans="1:256" ht="26.25" x14ac:dyDescent="0.4">
      <c r="A596" s="127"/>
      <c r="B596" s="128" t="s">
        <v>35</v>
      </c>
      <c r="C596" s="128"/>
      <c r="D596" s="104"/>
      <c r="E596" s="144">
        <v>0.5</v>
      </c>
      <c r="F596" s="130">
        <v>0.4</v>
      </c>
      <c r="G596" s="25">
        <f t="shared" ref="G596" si="95">E596</f>
        <v>0.5</v>
      </c>
      <c r="H596" s="130">
        <f t="shared" ref="H596" si="96">F596</f>
        <v>0.4</v>
      </c>
      <c r="I596" s="141"/>
      <c r="J596" s="130"/>
      <c r="K596" s="141"/>
      <c r="L596" s="130"/>
      <c r="M596" s="141"/>
      <c r="N596" s="130"/>
      <c r="O596" s="142"/>
      <c r="P596" s="143"/>
    </row>
    <row r="597" spans="1:256" ht="26.25" x14ac:dyDescent="0.4">
      <c r="A597" s="127"/>
      <c r="B597" s="128" t="s">
        <v>21</v>
      </c>
      <c r="C597" s="367"/>
      <c r="D597" s="130"/>
      <c r="E597" s="141">
        <v>3.85</v>
      </c>
      <c r="F597" s="130">
        <v>2.7</v>
      </c>
      <c r="G597" s="130">
        <f t="shared" ref="G597:H599" si="97">E597</f>
        <v>3.85</v>
      </c>
      <c r="H597" s="130">
        <f t="shared" si="97"/>
        <v>2.7</v>
      </c>
      <c r="I597" s="141"/>
      <c r="J597" s="130"/>
      <c r="K597" s="141"/>
      <c r="L597" s="130"/>
      <c r="M597" s="141"/>
      <c r="N597" s="130"/>
      <c r="O597" s="142"/>
      <c r="P597" s="143"/>
    </row>
    <row r="598" spans="1:256" ht="26.25" x14ac:dyDescent="0.4">
      <c r="A598" s="127"/>
      <c r="B598" s="128" t="s">
        <v>44</v>
      </c>
      <c r="C598" s="367"/>
      <c r="D598" s="130"/>
      <c r="E598" s="141">
        <v>0.7</v>
      </c>
      <c r="F598" s="130">
        <v>0.5</v>
      </c>
      <c r="G598" s="130">
        <f t="shared" si="97"/>
        <v>0.7</v>
      </c>
      <c r="H598" s="130">
        <f t="shared" si="97"/>
        <v>0.5</v>
      </c>
      <c r="I598" s="141"/>
      <c r="J598" s="130"/>
      <c r="K598" s="141"/>
      <c r="L598" s="130"/>
      <c r="M598" s="141"/>
      <c r="N598" s="130"/>
      <c r="O598" s="142"/>
      <c r="P598" s="143"/>
    </row>
    <row r="599" spans="1:256" ht="26.25" x14ac:dyDescent="0.4">
      <c r="A599" s="127"/>
      <c r="B599" s="128" t="s">
        <v>108</v>
      </c>
      <c r="C599" s="367"/>
      <c r="D599" s="130"/>
      <c r="E599" s="141">
        <v>0.23</v>
      </c>
      <c r="F599" s="130">
        <v>0.2</v>
      </c>
      <c r="G599" s="130">
        <f t="shared" si="97"/>
        <v>0.23</v>
      </c>
      <c r="H599" s="130">
        <f t="shared" si="97"/>
        <v>0.2</v>
      </c>
      <c r="I599" s="141"/>
      <c r="J599" s="130"/>
      <c r="K599" s="141"/>
      <c r="L599" s="130"/>
      <c r="M599" s="141"/>
      <c r="N599" s="130"/>
      <c r="O599" s="142"/>
      <c r="P599" s="143"/>
    </row>
    <row r="600" spans="1:256" ht="26.25" x14ac:dyDescent="0.4">
      <c r="A600" s="23" t="s">
        <v>137</v>
      </c>
      <c r="B600" s="38"/>
      <c r="C600" s="38"/>
      <c r="D600" s="138" t="s">
        <v>165</v>
      </c>
      <c r="E600" s="79">
        <v>46</v>
      </c>
      <c r="F600" s="25">
        <v>46</v>
      </c>
      <c r="G600" s="25">
        <f>E600</f>
        <v>46</v>
      </c>
      <c r="H600" s="25">
        <f>F600</f>
        <v>46</v>
      </c>
      <c r="I600" s="77">
        <v>4.3</v>
      </c>
      <c r="J600" s="85">
        <v>4.3</v>
      </c>
      <c r="K600" s="78">
        <v>3.9</v>
      </c>
      <c r="L600" s="77">
        <v>3.9</v>
      </c>
      <c r="M600" s="77">
        <v>0.2</v>
      </c>
      <c r="N600" s="85">
        <v>0.2</v>
      </c>
      <c r="O600" s="78">
        <v>53</v>
      </c>
      <c r="P600" s="77">
        <v>53</v>
      </c>
    </row>
    <row r="601" spans="1:256" s="2" customFormat="1" ht="26.25" x14ac:dyDescent="0.4">
      <c r="A601" s="23" t="s">
        <v>269</v>
      </c>
      <c r="B601" s="38"/>
      <c r="C601" s="38"/>
      <c r="D601" s="429" t="s">
        <v>37</v>
      </c>
      <c r="E601" s="25"/>
      <c r="F601" s="25"/>
      <c r="G601" s="25"/>
      <c r="H601" s="25"/>
      <c r="I601" s="36">
        <v>0.68</v>
      </c>
      <c r="J601" s="27">
        <v>0.61</v>
      </c>
      <c r="K601" s="36"/>
      <c r="L601" s="27"/>
      <c r="M601" s="36">
        <v>21.01</v>
      </c>
      <c r="N601" s="27">
        <v>18.91</v>
      </c>
      <c r="O601" s="36">
        <v>46.87</v>
      </c>
      <c r="P601" s="27">
        <v>42.18</v>
      </c>
    </row>
    <row r="602" spans="1:256" s="101" customFormat="1" ht="26.25" x14ac:dyDescent="0.4">
      <c r="A602" s="23"/>
      <c r="B602" s="38" t="s">
        <v>270</v>
      </c>
      <c r="C602" s="38"/>
      <c r="D602" s="429"/>
      <c r="E602" s="25">
        <v>9</v>
      </c>
      <c r="F602" s="25">
        <v>7</v>
      </c>
      <c r="G602" s="25">
        <f>E602</f>
        <v>9</v>
      </c>
      <c r="H602" s="25">
        <f>F602</f>
        <v>7</v>
      </c>
      <c r="I602" s="36"/>
      <c r="J602" s="27"/>
      <c r="K602" s="36"/>
      <c r="L602" s="27"/>
      <c r="M602" s="36"/>
      <c r="N602" s="27"/>
      <c r="O602" s="36"/>
      <c r="P602" s="27"/>
    </row>
    <row r="603" spans="1:256" s="101" customFormat="1" ht="26.25" x14ac:dyDescent="0.4">
      <c r="A603" s="23"/>
      <c r="B603" s="38" t="s">
        <v>19</v>
      </c>
      <c r="C603" s="38"/>
      <c r="D603" s="429"/>
      <c r="E603" s="25">
        <v>8</v>
      </c>
      <c r="F603" s="25">
        <v>6</v>
      </c>
      <c r="G603" s="25">
        <f t="shared" ref="G603:G604" si="98">E603</f>
        <v>8</v>
      </c>
      <c r="H603" s="25">
        <f>F603</f>
        <v>6</v>
      </c>
      <c r="I603" s="36"/>
      <c r="J603" s="27"/>
      <c r="K603" s="36"/>
      <c r="L603" s="27"/>
      <c r="M603" s="36"/>
      <c r="N603" s="27"/>
      <c r="O603" s="36"/>
      <c r="P603" s="27"/>
    </row>
    <row r="604" spans="1:256" ht="26.25" x14ac:dyDescent="0.4">
      <c r="A604" s="23"/>
      <c r="B604" s="38" t="s">
        <v>18</v>
      </c>
      <c r="C604" s="38"/>
      <c r="D604" s="429"/>
      <c r="E604" s="25">
        <v>217</v>
      </c>
      <c r="F604" s="25">
        <v>182.5</v>
      </c>
      <c r="G604" s="25">
        <f t="shared" si="98"/>
        <v>217</v>
      </c>
      <c r="H604" s="25">
        <f>F604</f>
        <v>182.5</v>
      </c>
      <c r="I604" s="36"/>
      <c r="J604" s="27"/>
      <c r="K604" s="36"/>
      <c r="L604" s="27"/>
      <c r="M604" s="36"/>
      <c r="N604" s="27"/>
      <c r="O604" s="36"/>
      <c r="P604" s="27"/>
      <c r="Q604" s="101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  <c r="AO604"/>
      <c r="AP604"/>
      <c r="AQ604"/>
      <c r="AR604"/>
      <c r="AS604"/>
      <c r="AT604"/>
      <c r="AU604"/>
      <c r="AV604"/>
      <c r="AW604"/>
      <c r="AX604"/>
      <c r="AY604"/>
      <c r="AZ604"/>
      <c r="BA604"/>
      <c r="BB604"/>
      <c r="BC604"/>
      <c r="BD604"/>
      <c r="BE604"/>
      <c r="BF604"/>
      <c r="BG604"/>
      <c r="BH604"/>
      <c r="BI604"/>
      <c r="BJ604"/>
      <c r="BK604"/>
      <c r="BL604"/>
      <c r="BM604"/>
      <c r="BN604"/>
      <c r="BO604"/>
      <c r="BP604"/>
      <c r="BQ604"/>
      <c r="BR604"/>
      <c r="BS604"/>
      <c r="BT604"/>
      <c r="BU604"/>
      <c r="BV604"/>
      <c r="BW604"/>
      <c r="BX604"/>
      <c r="BY604"/>
      <c r="BZ604"/>
      <c r="CA604"/>
      <c r="CB604"/>
      <c r="CC604"/>
      <c r="CD604"/>
      <c r="CE604"/>
      <c r="CF604"/>
      <c r="CG604"/>
      <c r="CH604"/>
      <c r="CI604"/>
      <c r="CJ604"/>
      <c r="CK604"/>
      <c r="CL604"/>
      <c r="CM604"/>
      <c r="CN604"/>
      <c r="CO604"/>
      <c r="CP604"/>
      <c r="CQ604"/>
      <c r="CR604"/>
      <c r="CS604"/>
      <c r="CT604"/>
      <c r="CU604"/>
      <c r="CV604"/>
      <c r="CW604"/>
      <c r="CX604"/>
      <c r="CY604"/>
      <c r="CZ604"/>
      <c r="DA604"/>
      <c r="DB604"/>
      <c r="DC604"/>
      <c r="DD604"/>
      <c r="DE604"/>
      <c r="DF604"/>
      <c r="DG604"/>
      <c r="DH604"/>
      <c r="DI604"/>
      <c r="DJ604"/>
      <c r="DK604"/>
      <c r="DL604"/>
      <c r="DM604"/>
      <c r="DN604"/>
      <c r="DO604"/>
      <c r="DP604"/>
      <c r="DQ604"/>
      <c r="DR604"/>
      <c r="DS604"/>
      <c r="DT604"/>
      <c r="DU604"/>
      <c r="DV604"/>
      <c r="DW604"/>
      <c r="DX604"/>
      <c r="DY604"/>
      <c r="DZ604"/>
      <c r="EA604"/>
      <c r="EB604"/>
      <c r="EC604"/>
      <c r="ED604"/>
      <c r="EE604"/>
      <c r="EF604"/>
      <c r="EG604"/>
      <c r="EH604"/>
      <c r="EI604"/>
      <c r="EJ604"/>
      <c r="EK604"/>
      <c r="EL604"/>
      <c r="EM604"/>
      <c r="EN604"/>
      <c r="EO604"/>
      <c r="EP604"/>
      <c r="EQ604"/>
      <c r="ER604"/>
      <c r="ES604"/>
      <c r="ET604"/>
      <c r="EU604"/>
      <c r="EV604"/>
      <c r="EW604"/>
      <c r="EX604"/>
      <c r="EY604"/>
      <c r="EZ604"/>
      <c r="FA604"/>
      <c r="FB604"/>
      <c r="FC604"/>
      <c r="FD604"/>
      <c r="FE604"/>
      <c r="FF604"/>
      <c r="FG604"/>
      <c r="FH604"/>
      <c r="FI604"/>
      <c r="FJ604"/>
      <c r="FK604"/>
      <c r="FL604"/>
      <c r="FM604"/>
      <c r="FN604"/>
      <c r="FO604"/>
      <c r="FP604"/>
      <c r="FQ604"/>
      <c r="FR604"/>
      <c r="FS604"/>
      <c r="FT604"/>
      <c r="FU604"/>
      <c r="FV604"/>
      <c r="FW604"/>
      <c r="FX604"/>
      <c r="FY604"/>
      <c r="FZ604"/>
      <c r="GA604"/>
      <c r="GB604"/>
      <c r="GC604"/>
      <c r="GD604"/>
      <c r="GE604"/>
      <c r="GF604"/>
      <c r="GG604"/>
      <c r="GH604"/>
      <c r="GI604"/>
      <c r="GJ604"/>
      <c r="GK604"/>
      <c r="GL604"/>
      <c r="GM604"/>
      <c r="GN604"/>
      <c r="GO604"/>
      <c r="GP604"/>
      <c r="GQ604"/>
      <c r="GR604"/>
      <c r="GS604"/>
      <c r="GT604"/>
      <c r="GU604"/>
      <c r="GV604"/>
      <c r="GW604"/>
      <c r="GX604"/>
      <c r="GY604"/>
      <c r="GZ604"/>
      <c r="HA604"/>
      <c r="HB604"/>
      <c r="HC604"/>
      <c r="HD604"/>
      <c r="HE604"/>
      <c r="HF604"/>
      <c r="HG604"/>
      <c r="HH604"/>
      <c r="HI604"/>
      <c r="HJ604"/>
      <c r="HK604"/>
      <c r="HL604"/>
      <c r="HM604"/>
      <c r="HN604"/>
      <c r="HO604"/>
      <c r="HP604"/>
      <c r="HQ604"/>
      <c r="HR604"/>
      <c r="HS604"/>
      <c r="HT604"/>
      <c r="HU604"/>
      <c r="HV604"/>
      <c r="HW604"/>
      <c r="HX604"/>
      <c r="HY604"/>
      <c r="HZ604"/>
      <c r="IA604"/>
      <c r="IB604"/>
      <c r="IC604"/>
      <c r="ID604"/>
      <c r="IE604"/>
      <c r="IF604"/>
      <c r="IG604"/>
      <c r="IH604"/>
      <c r="II604"/>
      <c r="IJ604"/>
      <c r="IK604"/>
      <c r="IL604"/>
      <c r="IM604"/>
      <c r="IN604"/>
      <c r="IO604"/>
      <c r="IP604"/>
      <c r="IQ604"/>
      <c r="IR604"/>
      <c r="IS604"/>
      <c r="IT604"/>
      <c r="IU604"/>
      <c r="IV604"/>
    </row>
    <row r="605" spans="1:256" ht="27.75" customHeight="1" x14ac:dyDescent="0.4">
      <c r="A605" s="23" t="s">
        <v>111</v>
      </c>
      <c r="B605" s="24"/>
      <c r="C605" s="41"/>
      <c r="D605" s="31" t="s">
        <v>15</v>
      </c>
      <c r="E605" s="25">
        <v>222</v>
      </c>
      <c r="F605" s="25">
        <v>167</v>
      </c>
      <c r="G605" s="25">
        <v>200</v>
      </c>
      <c r="H605" s="76">
        <v>150</v>
      </c>
      <c r="I605" s="36">
        <v>0.8</v>
      </c>
      <c r="J605" s="27">
        <v>0.6</v>
      </c>
      <c r="K605" s="36">
        <v>0.6</v>
      </c>
      <c r="L605" s="27">
        <v>0.45</v>
      </c>
      <c r="M605" s="36">
        <v>20.67</v>
      </c>
      <c r="N605" s="27">
        <v>15.5</v>
      </c>
      <c r="O605" s="36">
        <v>94</v>
      </c>
      <c r="P605" s="27">
        <v>70.5</v>
      </c>
    </row>
    <row r="606" spans="1:256" ht="27" thickBot="1" x14ac:dyDescent="0.45">
      <c r="A606" s="23" t="s">
        <v>25</v>
      </c>
      <c r="B606" s="24"/>
      <c r="C606" s="41"/>
      <c r="D606" s="188" t="s">
        <v>139</v>
      </c>
      <c r="E606" s="91">
        <v>32</v>
      </c>
      <c r="F606" s="91">
        <v>24</v>
      </c>
      <c r="G606" s="91">
        <f t="shared" ref="G606" si="99">E606</f>
        <v>32</v>
      </c>
      <c r="H606" s="92">
        <f>F606</f>
        <v>24</v>
      </c>
      <c r="I606" s="54">
        <v>2.4300000000000002</v>
      </c>
      <c r="J606" s="53">
        <v>1.86</v>
      </c>
      <c r="K606" s="54">
        <v>0.3</v>
      </c>
      <c r="L606" s="36">
        <v>0.23</v>
      </c>
      <c r="M606" s="54">
        <v>14.64</v>
      </c>
      <c r="N606" s="36">
        <v>11.22</v>
      </c>
      <c r="O606" s="54">
        <v>72.599999999999994</v>
      </c>
      <c r="P606" s="67">
        <v>55.66</v>
      </c>
    </row>
    <row r="607" spans="1:256" ht="27" thickBot="1" x14ac:dyDescent="0.45">
      <c r="A607" s="69" t="s">
        <v>27</v>
      </c>
      <c r="B607" s="70"/>
      <c r="C607" s="70"/>
      <c r="D607" s="189"/>
      <c r="E607" s="60"/>
      <c r="F607" s="60"/>
      <c r="G607" s="60"/>
      <c r="H607" s="94"/>
      <c r="I607" s="61">
        <f>SUM(I576:I606)</f>
        <v>17.580000000000002</v>
      </c>
      <c r="J607" s="61">
        <f t="shared" ref="J607:P607" si="100">SUM(J576:J606)</f>
        <v>14.404999999999999</v>
      </c>
      <c r="K607" s="61">
        <f t="shared" si="100"/>
        <v>12.360000000000001</v>
      </c>
      <c r="L607" s="61">
        <f t="shared" si="100"/>
        <v>12.35</v>
      </c>
      <c r="M607" s="61">
        <f t="shared" si="100"/>
        <v>106.15</v>
      </c>
      <c r="N607" s="61">
        <f t="shared" si="100"/>
        <v>84.76</v>
      </c>
      <c r="O607" s="61">
        <f t="shared" si="100"/>
        <v>562.15</v>
      </c>
      <c r="P607" s="61">
        <f t="shared" si="100"/>
        <v>476.73</v>
      </c>
    </row>
    <row r="608" spans="1:256" ht="27" thickBot="1" x14ac:dyDescent="0.45">
      <c r="A608" s="69" t="s">
        <v>46</v>
      </c>
      <c r="B608" s="114"/>
      <c r="C608" s="70"/>
      <c r="D608" s="115"/>
      <c r="E608" s="116"/>
      <c r="F608" s="116"/>
      <c r="G608" s="116"/>
      <c r="H608" s="94" t="s">
        <v>29</v>
      </c>
      <c r="I608" s="61">
        <f>SUM(I607,I575,I540,I533)</f>
        <v>92.40900000000002</v>
      </c>
      <c r="J608" s="61">
        <f t="shared" ref="J608:P608" si="101">J607+J575+J540+J533</f>
        <v>40.404999999999994</v>
      </c>
      <c r="K608" s="61">
        <f t="shared" si="101"/>
        <v>91.63000000000001</v>
      </c>
      <c r="L608" s="61">
        <f t="shared" si="101"/>
        <v>55.790000000000006</v>
      </c>
      <c r="M608" s="61">
        <f t="shared" si="101"/>
        <v>302.03999999999996</v>
      </c>
      <c r="N608" s="61">
        <f t="shared" si="101"/>
        <v>234.89999999999998</v>
      </c>
      <c r="O608" s="61">
        <f t="shared" si="101"/>
        <v>2167.75</v>
      </c>
      <c r="P608" s="61">
        <f t="shared" si="101"/>
        <v>1661.6699999999998</v>
      </c>
    </row>
    <row r="609" spans="1:17" ht="26.25" x14ac:dyDescent="0.4">
      <c r="A609" s="149"/>
      <c r="B609" s="62"/>
      <c r="C609" s="24"/>
      <c r="D609" s="118"/>
      <c r="E609" s="119"/>
      <c r="F609" s="47"/>
      <c r="G609" s="47"/>
      <c r="H609" s="47"/>
      <c r="I609" s="223"/>
      <c r="J609" s="223"/>
      <c r="K609" s="223"/>
      <c r="L609" s="223"/>
      <c r="M609" s="223"/>
      <c r="N609" s="223"/>
      <c r="O609" s="223"/>
      <c r="P609" s="223"/>
    </row>
    <row r="610" spans="1:17" ht="27" thickBot="1" x14ac:dyDescent="0.45">
      <c r="A610" s="149" t="s">
        <v>55</v>
      </c>
      <c r="B610" s="62"/>
      <c r="C610" s="24"/>
      <c r="D610" s="118"/>
      <c r="E610" s="119"/>
      <c r="F610" s="47"/>
      <c r="G610" s="47"/>
      <c r="H610" s="47"/>
      <c r="I610" s="223"/>
      <c r="J610" s="223"/>
      <c r="K610" s="223"/>
      <c r="L610" s="223"/>
      <c r="M610" s="223"/>
      <c r="N610" s="223"/>
      <c r="O610" s="223"/>
      <c r="P610" s="223"/>
    </row>
    <row r="611" spans="1:17" ht="52.5" customHeight="1" x14ac:dyDescent="0.4">
      <c r="A611" s="453" t="s">
        <v>0</v>
      </c>
      <c r="B611" s="454"/>
      <c r="C611" s="455"/>
      <c r="D611" s="7" t="s">
        <v>1</v>
      </c>
      <c r="E611" s="468" t="s">
        <v>2</v>
      </c>
      <c r="F611" s="469"/>
      <c r="G611" s="468" t="s">
        <v>2</v>
      </c>
      <c r="H611" s="469"/>
      <c r="I611" s="471" t="s">
        <v>3</v>
      </c>
      <c r="J611" s="472"/>
      <c r="K611" s="472"/>
      <c r="L611" s="472"/>
      <c r="M611" s="472"/>
      <c r="N611" s="473"/>
      <c r="O611" s="447" t="s">
        <v>4</v>
      </c>
      <c r="P611" s="448"/>
      <c r="Q611" s="2"/>
    </row>
    <row r="612" spans="1:17" ht="27" thickBot="1" x14ac:dyDescent="0.45">
      <c r="A612" s="456"/>
      <c r="B612" s="457"/>
      <c r="C612" s="458"/>
      <c r="D612" s="46" t="s">
        <v>5</v>
      </c>
      <c r="E612" s="449" t="s">
        <v>6</v>
      </c>
      <c r="F612" s="450"/>
      <c r="G612" s="449" t="s">
        <v>6</v>
      </c>
      <c r="H612" s="450"/>
      <c r="I612" s="474"/>
      <c r="J612" s="475"/>
      <c r="K612" s="475"/>
      <c r="L612" s="475"/>
      <c r="M612" s="475"/>
      <c r="N612" s="476"/>
      <c r="O612" s="477" t="s">
        <v>7</v>
      </c>
      <c r="P612" s="478"/>
      <c r="Q612" s="2"/>
    </row>
    <row r="613" spans="1:17" ht="27" thickBot="1" x14ac:dyDescent="0.45">
      <c r="A613" s="456"/>
      <c r="B613" s="457"/>
      <c r="C613" s="458"/>
      <c r="D613" s="462"/>
      <c r="E613" s="466" t="s">
        <v>8</v>
      </c>
      <c r="F613" s="467"/>
      <c r="G613" s="466" t="s">
        <v>9</v>
      </c>
      <c r="H613" s="467"/>
      <c r="I613" s="451" t="s">
        <v>10</v>
      </c>
      <c r="J613" s="452"/>
      <c r="K613" s="451" t="s">
        <v>11</v>
      </c>
      <c r="L613" s="452"/>
      <c r="M613" s="451" t="s">
        <v>12</v>
      </c>
      <c r="N613" s="452"/>
      <c r="O613" s="479" t="s">
        <v>13</v>
      </c>
      <c r="P613" s="480"/>
      <c r="Q613" s="2"/>
    </row>
    <row r="614" spans="1:17" ht="27" thickBot="1" x14ac:dyDescent="0.45">
      <c r="A614" s="459"/>
      <c r="B614" s="460"/>
      <c r="C614" s="461"/>
      <c r="D614" s="463"/>
      <c r="E614" s="150" t="s">
        <v>58</v>
      </c>
      <c r="F614" s="151" t="s">
        <v>59</v>
      </c>
      <c r="G614" s="152" t="s">
        <v>58</v>
      </c>
      <c r="H614" s="151" t="s">
        <v>59</v>
      </c>
      <c r="I614" s="12" t="s">
        <v>58</v>
      </c>
      <c r="J614" s="13" t="s">
        <v>59</v>
      </c>
      <c r="K614" s="12" t="s">
        <v>58</v>
      </c>
      <c r="L614" s="13" t="s">
        <v>59</v>
      </c>
      <c r="M614" s="12" t="s">
        <v>58</v>
      </c>
      <c r="N614" s="13" t="s">
        <v>59</v>
      </c>
      <c r="O614" s="12" t="s">
        <v>58</v>
      </c>
      <c r="P614" s="13" t="s">
        <v>59</v>
      </c>
      <c r="Q614" s="2"/>
    </row>
    <row r="615" spans="1:17" ht="26.25" x14ac:dyDescent="0.4">
      <c r="A615" s="14"/>
      <c r="B615" s="15" t="s">
        <v>14</v>
      </c>
      <c r="C615" s="16"/>
      <c r="D615" s="17"/>
      <c r="E615" s="17"/>
      <c r="F615" s="17"/>
      <c r="G615" s="17"/>
      <c r="H615" s="154"/>
      <c r="I615" s="20"/>
      <c r="J615" s="19"/>
      <c r="K615" s="20"/>
      <c r="L615" s="19"/>
      <c r="M615" s="20"/>
      <c r="N615" s="19"/>
      <c r="O615" s="224"/>
      <c r="P615" s="22"/>
    </row>
    <row r="616" spans="1:17" ht="26.25" x14ac:dyDescent="0.4">
      <c r="A616" s="250" t="s">
        <v>193</v>
      </c>
      <c r="B616" s="251"/>
      <c r="C616" s="251"/>
      <c r="D616" s="253" t="s">
        <v>15</v>
      </c>
      <c r="E616" s="272"/>
      <c r="F616" s="272"/>
      <c r="G616" s="272"/>
      <c r="H616" s="272"/>
      <c r="I616" s="259">
        <v>6.65</v>
      </c>
      <c r="J616" s="334">
        <v>4.99</v>
      </c>
      <c r="K616" s="259">
        <v>7.64</v>
      </c>
      <c r="L616" s="334">
        <v>5.73</v>
      </c>
      <c r="M616" s="259">
        <v>28.15</v>
      </c>
      <c r="N616" s="259">
        <v>21.11</v>
      </c>
      <c r="O616" s="334">
        <v>206.67</v>
      </c>
      <c r="P616" s="259">
        <v>155</v>
      </c>
    </row>
    <row r="617" spans="1:17" ht="26.25" x14ac:dyDescent="0.4">
      <c r="A617" s="250"/>
      <c r="B617" s="251" t="s">
        <v>91</v>
      </c>
      <c r="C617" s="251"/>
      <c r="D617" s="253"/>
      <c r="E617" s="272">
        <v>8</v>
      </c>
      <c r="F617" s="272">
        <v>5</v>
      </c>
      <c r="G617" s="272">
        <f>E617</f>
        <v>8</v>
      </c>
      <c r="H617" s="272">
        <f t="shared" ref="H617:H618" si="102">F617</f>
        <v>5</v>
      </c>
      <c r="I617" s="253"/>
      <c r="J617" s="272"/>
      <c r="K617" s="272"/>
      <c r="L617" s="272"/>
      <c r="M617" s="253"/>
      <c r="N617" s="253"/>
      <c r="O617" s="272"/>
      <c r="P617" s="253"/>
    </row>
    <row r="618" spans="1:17" ht="26.25" x14ac:dyDescent="0.4">
      <c r="A618" s="250"/>
      <c r="B618" s="270" t="s">
        <v>194</v>
      </c>
      <c r="C618" s="251"/>
      <c r="D618" s="271"/>
      <c r="E618" s="272">
        <v>8</v>
      </c>
      <c r="F618" s="272">
        <v>5</v>
      </c>
      <c r="G618" s="272">
        <f t="shared" ref="G618:H624" si="103">E618</f>
        <v>8</v>
      </c>
      <c r="H618" s="272">
        <f t="shared" si="102"/>
        <v>5</v>
      </c>
      <c r="I618" s="253"/>
      <c r="J618" s="272"/>
      <c r="K618" s="272"/>
      <c r="L618" s="272"/>
      <c r="M618" s="253"/>
      <c r="N618" s="253"/>
      <c r="O618" s="272"/>
      <c r="P618" s="253"/>
    </row>
    <row r="619" spans="1:17" ht="26.25" x14ac:dyDescent="0.4">
      <c r="A619" s="250"/>
      <c r="B619" s="270" t="s">
        <v>195</v>
      </c>
      <c r="C619" s="251"/>
      <c r="D619" s="271"/>
      <c r="E619" s="272">
        <v>8</v>
      </c>
      <c r="F619" s="272">
        <v>5</v>
      </c>
      <c r="G619" s="272">
        <f t="shared" si="103"/>
        <v>8</v>
      </c>
      <c r="H619" s="272">
        <f>F619</f>
        <v>5</v>
      </c>
      <c r="I619" s="253"/>
      <c r="J619" s="272"/>
      <c r="K619" s="272"/>
      <c r="L619" s="272"/>
      <c r="M619" s="253"/>
      <c r="N619" s="253"/>
      <c r="O619" s="272"/>
      <c r="P619" s="253"/>
    </row>
    <row r="620" spans="1:17" ht="26.25" x14ac:dyDescent="0.4">
      <c r="A620" s="250"/>
      <c r="B620" s="270" t="s">
        <v>17</v>
      </c>
      <c r="C620" s="251"/>
      <c r="D620" s="271"/>
      <c r="E620" s="272">
        <v>85</v>
      </c>
      <c r="F620" s="272">
        <v>75</v>
      </c>
      <c r="G620" s="272">
        <f t="shared" si="103"/>
        <v>85</v>
      </c>
      <c r="H620" s="272">
        <f t="shared" si="103"/>
        <v>75</v>
      </c>
      <c r="I620" s="253"/>
      <c r="J620" s="272"/>
      <c r="K620" s="272"/>
      <c r="L620" s="272"/>
      <c r="M620" s="253"/>
      <c r="N620" s="253"/>
      <c r="O620" s="272"/>
      <c r="P620" s="253"/>
    </row>
    <row r="621" spans="1:17" ht="26.25" x14ac:dyDescent="0.4">
      <c r="A621" s="250"/>
      <c r="B621" s="270" t="s">
        <v>18</v>
      </c>
      <c r="C621" s="251"/>
      <c r="D621" s="271"/>
      <c r="E621" s="272">
        <v>100</v>
      </c>
      <c r="F621" s="272">
        <v>64</v>
      </c>
      <c r="G621" s="272">
        <f t="shared" si="103"/>
        <v>100</v>
      </c>
      <c r="H621" s="272">
        <f t="shared" si="103"/>
        <v>64</v>
      </c>
      <c r="I621" s="253"/>
      <c r="J621" s="272"/>
      <c r="K621" s="272"/>
      <c r="L621" s="272"/>
      <c r="M621" s="253"/>
      <c r="N621" s="253"/>
      <c r="O621" s="272"/>
      <c r="P621" s="253"/>
    </row>
    <row r="622" spans="1:17" ht="26.25" x14ac:dyDescent="0.4">
      <c r="A622" s="250"/>
      <c r="B622" s="270" t="s">
        <v>20</v>
      </c>
      <c r="C622" s="251"/>
      <c r="D622" s="253"/>
      <c r="E622" s="272">
        <v>0.5</v>
      </c>
      <c r="F622" s="272">
        <v>0.3</v>
      </c>
      <c r="G622" s="272">
        <f t="shared" si="103"/>
        <v>0.5</v>
      </c>
      <c r="H622" s="272">
        <f t="shared" si="103"/>
        <v>0.3</v>
      </c>
      <c r="I622" s="253"/>
      <c r="J622" s="272"/>
      <c r="K622" s="253"/>
      <c r="L622" s="272"/>
      <c r="M622" s="253"/>
      <c r="N622" s="253"/>
      <c r="O622" s="272"/>
      <c r="P622" s="253"/>
    </row>
    <row r="623" spans="1:17" ht="26.25" x14ac:dyDescent="0.4">
      <c r="A623" s="250"/>
      <c r="B623" s="270" t="s">
        <v>19</v>
      </c>
      <c r="C623" s="251"/>
      <c r="D623" s="253"/>
      <c r="E623" s="272">
        <v>5</v>
      </c>
      <c r="F623" s="272">
        <v>4</v>
      </c>
      <c r="G623" s="272">
        <f t="shared" si="103"/>
        <v>5</v>
      </c>
      <c r="H623" s="272">
        <f t="shared" si="103"/>
        <v>4</v>
      </c>
      <c r="I623" s="253"/>
      <c r="J623" s="272"/>
      <c r="K623" s="253"/>
      <c r="L623" s="272"/>
      <c r="M623" s="253"/>
      <c r="N623" s="253"/>
      <c r="O623" s="272"/>
      <c r="P623" s="253"/>
    </row>
    <row r="624" spans="1:17" ht="26.25" x14ac:dyDescent="0.4">
      <c r="A624" s="250"/>
      <c r="B624" s="251" t="s">
        <v>21</v>
      </c>
      <c r="C624" s="251"/>
      <c r="D624" s="253"/>
      <c r="E624" s="272">
        <v>3</v>
      </c>
      <c r="F624" s="272">
        <v>2</v>
      </c>
      <c r="G624" s="272">
        <f t="shared" si="103"/>
        <v>3</v>
      </c>
      <c r="H624" s="272">
        <f t="shared" si="103"/>
        <v>2</v>
      </c>
      <c r="I624" s="253"/>
      <c r="J624" s="272"/>
      <c r="K624" s="253"/>
      <c r="L624" s="272"/>
      <c r="M624" s="253"/>
      <c r="N624" s="253"/>
      <c r="O624" s="272"/>
      <c r="P624" s="253"/>
    </row>
    <row r="625" spans="1:16" ht="26.25" x14ac:dyDescent="0.4">
      <c r="A625" s="250" t="s">
        <v>47</v>
      </c>
      <c r="B625" s="251"/>
      <c r="C625" s="251"/>
      <c r="D625" s="254" t="s">
        <v>23</v>
      </c>
      <c r="E625" s="272"/>
      <c r="F625" s="368"/>
      <c r="G625" s="368"/>
      <c r="H625" s="369"/>
      <c r="I625" s="258">
        <v>3.39</v>
      </c>
      <c r="J625" s="259">
        <v>2.83</v>
      </c>
      <c r="K625" s="258">
        <v>3.54</v>
      </c>
      <c r="L625" s="259">
        <v>2.95</v>
      </c>
      <c r="M625" s="258">
        <v>23.36</v>
      </c>
      <c r="N625" s="259">
        <v>19.46</v>
      </c>
      <c r="O625" s="258">
        <v>138.53</v>
      </c>
      <c r="P625" s="259">
        <v>115.44</v>
      </c>
    </row>
    <row r="626" spans="1:16" ht="26.25" x14ac:dyDescent="0.4">
      <c r="A626" s="250"/>
      <c r="B626" s="251" t="s">
        <v>48</v>
      </c>
      <c r="C626" s="251"/>
      <c r="D626" s="254"/>
      <c r="E626" s="272">
        <v>0.96</v>
      </c>
      <c r="F626" s="272">
        <v>0.8</v>
      </c>
      <c r="G626" s="272">
        <f>E626</f>
        <v>0.96</v>
      </c>
      <c r="H626" s="253">
        <f>F626</f>
        <v>0.8</v>
      </c>
      <c r="I626" s="258"/>
      <c r="J626" s="259"/>
      <c r="K626" s="258"/>
      <c r="L626" s="259"/>
      <c r="M626" s="258"/>
      <c r="N626" s="259"/>
      <c r="O626" s="258"/>
      <c r="P626" s="259"/>
    </row>
    <row r="627" spans="1:16" ht="26.25" x14ac:dyDescent="0.4">
      <c r="A627" s="250"/>
      <c r="B627" s="251" t="s">
        <v>19</v>
      </c>
      <c r="C627" s="251"/>
      <c r="D627" s="254"/>
      <c r="E627" s="272">
        <v>5</v>
      </c>
      <c r="F627" s="272">
        <v>4</v>
      </c>
      <c r="G627" s="272">
        <f t="shared" ref="G627:G629" si="104">E627</f>
        <v>5</v>
      </c>
      <c r="H627" s="253">
        <f>F627</f>
        <v>4</v>
      </c>
      <c r="I627" s="258"/>
      <c r="J627" s="259"/>
      <c r="K627" s="258"/>
      <c r="L627" s="259"/>
      <c r="M627" s="258"/>
      <c r="N627" s="259"/>
      <c r="O627" s="258"/>
      <c r="P627" s="259"/>
    </row>
    <row r="628" spans="1:16" ht="26.25" x14ac:dyDescent="0.4">
      <c r="A628" s="271"/>
      <c r="B628" s="251" t="s">
        <v>17</v>
      </c>
      <c r="C628" s="251"/>
      <c r="D628" s="254"/>
      <c r="E628" s="272">
        <v>90</v>
      </c>
      <c r="F628" s="272">
        <v>85</v>
      </c>
      <c r="G628" s="272">
        <f t="shared" si="104"/>
        <v>90</v>
      </c>
      <c r="H628" s="253">
        <f>F628</f>
        <v>85</v>
      </c>
      <c r="I628" s="258"/>
      <c r="J628" s="259"/>
      <c r="K628" s="258"/>
      <c r="L628" s="259"/>
      <c r="M628" s="258"/>
      <c r="N628" s="259"/>
      <c r="O628" s="258"/>
      <c r="P628" s="259"/>
    </row>
    <row r="629" spans="1:16" ht="26.25" x14ac:dyDescent="0.4">
      <c r="A629" s="271" t="s">
        <v>29</v>
      </c>
      <c r="B629" s="251" t="s">
        <v>18</v>
      </c>
      <c r="C629" s="251"/>
      <c r="D629" s="254"/>
      <c r="E629" s="272">
        <v>109</v>
      </c>
      <c r="F629" s="272">
        <v>77</v>
      </c>
      <c r="G629" s="272">
        <f t="shared" si="104"/>
        <v>109</v>
      </c>
      <c r="H629" s="253">
        <f>F629</f>
        <v>77</v>
      </c>
      <c r="I629" s="258"/>
      <c r="J629" s="259"/>
      <c r="K629" s="258"/>
      <c r="L629" s="259"/>
      <c r="M629" s="258"/>
      <c r="N629" s="259"/>
      <c r="O629" s="258"/>
      <c r="P629" s="259"/>
    </row>
    <row r="630" spans="1:16" ht="26.25" x14ac:dyDescent="0.4">
      <c r="A630" s="250" t="s">
        <v>52</v>
      </c>
      <c r="B630" s="251"/>
      <c r="C630" s="251"/>
      <c r="D630" s="252" t="s">
        <v>149</v>
      </c>
      <c r="E630" s="253"/>
      <c r="F630" s="369"/>
      <c r="G630" s="368"/>
      <c r="H630" s="368"/>
      <c r="I630" s="265">
        <v>4.3699999999999992</v>
      </c>
      <c r="J630" s="328">
        <v>3.09</v>
      </c>
      <c r="K630" s="265">
        <v>7.620000000000001</v>
      </c>
      <c r="L630" s="328">
        <v>5.71</v>
      </c>
      <c r="M630" s="265">
        <v>16.97</v>
      </c>
      <c r="N630" s="328">
        <v>12.479999999999999</v>
      </c>
      <c r="O630" s="265">
        <v>157.19</v>
      </c>
      <c r="P630" s="332">
        <v>116.05</v>
      </c>
    </row>
    <row r="631" spans="1:16" ht="26.25" x14ac:dyDescent="0.4">
      <c r="A631" s="250"/>
      <c r="B631" s="270" t="s">
        <v>25</v>
      </c>
      <c r="C631" s="251"/>
      <c r="D631" s="254"/>
      <c r="E631" s="272">
        <v>32</v>
      </c>
      <c r="F631" s="272">
        <v>24</v>
      </c>
      <c r="G631" s="272">
        <f t="shared" ref="G631:H632" si="105">E631</f>
        <v>32</v>
      </c>
      <c r="H631" s="272">
        <f t="shared" si="105"/>
        <v>24</v>
      </c>
      <c r="I631" s="259"/>
      <c r="J631" s="258"/>
      <c r="K631" s="259"/>
      <c r="L631" s="258"/>
      <c r="M631" s="259"/>
      <c r="N631" s="258"/>
      <c r="O631" s="259"/>
      <c r="P631" s="273"/>
    </row>
    <row r="632" spans="1:16" ht="27" thickBot="1" x14ac:dyDescent="0.45">
      <c r="A632" s="370"/>
      <c r="B632" s="251" t="s">
        <v>21</v>
      </c>
      <c r="C632" s="251"/>
      <c r="D632" s="252"/>
      <c r="E632" s="253">
        <v>5</v>
      </c>
      <c r="F632" s="253">
        <v>4</v>
      </c>
      <c r="G632" s="272">
        <f t="shared" si="105"/>
        <v>5</v>
      </c>
      <c r="H632" s="272">
        <f t="shared" si="105"/>
        <v>4</v>
      </c>
      <c r="I632" s="371"/>
      <c r="J632" s="258"/>
      <c r="K632" s="371"/>
      <c r="L632" s="258"/>
      <c r="M632" s="371"/>
      <c r="N632" s="258"/>
      <c r="O632" s="259"/>
      <c r="P632" s="273"/>
    </row>
    <row r="633" spans="1:16" ht="27" thickBot="1" x14ac:dyDescent="0.45">
      <c r="A633" s="372" t="s">
        <v>27</v>
      </c>
      <c r="B633" s="373"/>
      <c r="C633" s="373"/>
      <c r="D633" s="374"/>
      <c r="E633" s="375"/>
      <c r="F633" s="376"/>
      <c r="G633" s="377"/>
      <c r="H633" s="377"/>
      <c r="I633" s="378">
        <f t="shared" ref="I633:P633" si="106">SUM(I615:I632)</f>
        <v>14.41</v>
      </c>
      <c r="J633" s="378">
        <f t="shared" si="106"/>
        <v>10.91</v>
      </c>
      <c r="K633" s="378">
        <f t="shared" si="106"/>
        <v>18.8</v>
      </c>
      <c r="L633" s="378">
        <f t="shared" si="106"/>
        <v>14.39</v>
      </c>
      <c r="M633" s="378">
        <f t="shared" si="106"/>
        <v>68.47999999999999</v>
      </c>
      <c r="N633" s="378">
        <f t="shared" si="106"/>
        <v>53.05</v>
      </c>
      <c r="O633" s="378">
        <f t="shared" si="106"/>
        <v>502.39</v>
      </c>
      <c r="P633" s="378">
        <f t="shared" si="106"/>
        <v>386.49</v>
      </c>
    </row>
    <row r="634" spans="1:16" ht="27" thickBot="1" x14ac:dyDescent="0.45">
      <c r="A634" s="23" t="s">
        <v>260</v>
      </c>
      <c r="B634" s="38"/>
      <c r="C634" s="41"/>
      <c r="D634" s="437" t="s">
        <v>23</v>
      </c>
      <c r="E634" s="25">
        <v>180</v>
      </c>
      <c r="F634" s="25">
        <v>150</v>
      </c>
      <c r="G634" s="25">
        <f>E634</f>
        <v>180</v>
      </c>
      <c r="H634" s="436">
        <f>F634</f>
        <v>150</v>
      </c>
      <c r="I634" s="28">
        <v>5.4</v>
      </c>
      <c r="J634" s="28">
        <v>4.17</v>
      </c>
      <c r="K634" s="27">
        <v>4.5</v>
      </c>
      <c r="L634" s="36">
        <v>3.75</v>
      </c>
      <c r="M634" s="54">
        <v>7.02</v>
      </c>
      <c r="N634" s="36">
        <v>5.85</v>
      </c>
      <c r="O634" s="28">
        <v>90</v>
      </c>
      <c r="P634" s="27">
        <v>75</v>
      </c>
    </row>
    <row r="635" spans="1:16" ht="27" thickBot="1" x14ac:dyDescent="0.45">
      <c r="A635" s="69" t="s">
        <v>27</v>
      </c>
      <c r="B635" s="70"/>
      <c r="C635" s="70"/>
      <c r="D635" s="13"/>
      <c r="E635" s="13"/>
      <c r="F635" s="13"/>
      <c r="G635" s="13"/>
      <c r="H635" s="227"/>
      <c r="I635" s="72">
        <f t="shared" ref="I635:P635" si="107">SUM(I632:I634)</f>
        <v>19.810000000000002</v>
      </c>
      <c r="J635" s="61">
        <f t="shared" si="107"/>
        <v>15.08</v>
      </c>
      <c r="K635" s="72">
        <f t="shared" si="107"/>
        <v>23.3</v>
      </c>
      <c r="L635" s="72">
        <f t="shared" si="107"/>
        <v>18.14</v>
      </c>
      <c r="M635" s="72">
        <f t="shared" si="107"/>
        <v>75.499999999999986</v>
      </c>
      <c r="N635" s="72">
        <f t="shared" si="107"/>
        <v>58.9</v>
      </c>
      <c r="O635" s="72">
        <f t="shared" si="107"/>
        <v>592.39</v>
      </c>
      <c r="P635" s="61">
        <f t="shared" si="107"/>
        <v>461.49</v>
      </c>
    </row>
    <row r="636" spans="1:16" ht="26.25" x14ac:dyDescent="0.4">
      <c r="A636" s="14"/>
      <c r="B636" s="15" t="s">
        <v>30</v>
      </c>
      <c r="C636" s="15"/>
      <c r="D636" s="17"/>
      <c r="E636" s="17"/>
      <c r="F636" s="17"/>
      <c r="G636" s="17"/>
      <c r="H636" s="219"/>
      <c r="I636" s="17"/>
      <c r="J636" s="18"/>
      <c r="K636" s="17"/>
      <c r="L636" s="17"/>
      <c r="M636" s="75"/>
      <c r="N636" s="75"/>
      <c r="O636" s="18"/>
      <c r="P636" s="17"/>
    </row>
    <row r="637" spans="1:16" ht="26.25" x14ac:dyDescent="0.4">
      <c r="A637" s="250" t="s">
        <v>225</v>
      </c>
      <c r="B637" s="38"/>
      <c r="C637" s="38"/>
      <c r="D637" s="274" t="s">
        <v>37</v>
      </c>
      <c r="E637" s="25"/>
      <c r="F637" s="25"/>
      <c r="G637" s="25"/>
      <c r="H637" s="25"/>
      <c r="I637" s="27">
        <v>7.44</v>
      </c>
      <c r="J637" s="36">
        <v>6.69</v>
      </c>
      <c r="K637" s="27">
        <v>5.85</v>
      </c>
      <c r="L637" s="36">
        <v>5.26</v>
      </c>
      <c r="M637" s="27">
        <v>14.33</v>
      </c>
      <c r="N637" s="27">
        <v>12.89</v>
      </c>
      <c r="O637" s="36">
        <v>139.72999999999999</v>
      </c>
      <c r="P637" s="27">
        <v>125.75</v>
      </c>
    </row>
    <row r="638" spans="1:16" ht="26.25" x14ac:dyDescent="0.4">
      <c r="A638" s="23"/>
      <c r="B638" s="251" t="s">
        <v>150</v>
      </c>
      <c r="C638" s="38"/>
      <c r="D638" s="29"/>
      <c r="E638" s="25">
        <v>133.6</v>
      </c>
      <c r="F638" s="25">
        <v>115</v>
      </c>
      <c r="G638" s="25">
        <v>80</v>
      </c>
      <c r="H638" s="25">
        <v>69</v>
      </c>
      <c r="I638" s="77"/>
      <c r="J638" s="78"/>
      <c r="K638" s="27"/>
      <c r="L638" s="36"/>
      <c r="M638" s="27"/>
      <c r="N638" s="27"/>
      <c r="O638" s="36"/>
      <c r="P638" s="27"/>
    </row>
    <row r="639" spans="1:16" ht="26.25" x14ac:dyDescent="0.4">
      <c r="A639" s="23"/>
      <c r="B639" s="270" t="s">
        <v>32</v>
      </c>
      <c r="C639" s="30"/>
      <c r="D639" s="79"/>
      <c r="E639" s="80">
        <v>10.6</v>
      </c>
      <c r="F639" s="80">
        <v>9.6</v>
      </c>
      <c r="G639" s="80">
        <v>8</v>
      </c>
      <c r="H639" s="80">
        <v>7.2</v>
      </c>
      <c r="I639" s="25"/>
      <c r="J639" s="47"/>
      <c r="K639" s="25"/>
      <c r="L639" s="47"/>
      <c r="M639" s="25"/>
      <c r="N639" s="25"/>
      <c r="O639" s="50"/>
      <c r="P639" s="37"/>
    </row>
    <row r="640" spans="1:16" ht="26.25" x14ac:dyDescent="0.4">
      <c r="A640" s="23"/>
      <c r="B640" s="251" t="s">
        <v>33</v>
      </c>
      <c r="C640" s="38"/>
      <c r="D640" s="83"/>
      <c r="E640" s="80">
        <v>5</v>
      </c>
      <c r="F640" s="25">
        <v>4.5</v>
      </c>
      <c r="G640" s="25">
        <v>4</v>
      </c>
      <c r="H640" s="25">
        <v>3.5</v>
      </c>
      <c r="I640" s="27"/>
      <c r="J640" s="36"/>
      <c r="K640" s="27"/>
      <c r="L640" s="36"/>
      <c r="M640" s="27"/>
      <c r="N640" s="27"/>
      <c r="O640" s="36"/>
      <c r="P640" s="27"/>
    </row>
    <row r="641" spans="1:16" ht="26.25" x14ac:dyDescent="0.4">
      <c r="A641" s="23"/>
      <c r="B641" s="251" t="s">
        <v>21</v>
      </c>
      <c r="C641" s="38"/>
      <c r="D641" s="83"/>
      <c r="E641" s="80">
        <v>2</v>
      </c>
      <c r="F641" s="25">
        <v>1.8</v>
      </c>
      <c r="G641" s="25">
        <v>2</v>
      </c>
      <c r="H641" s="25">
        <v>1.8</v>
      </c>
      <c r="I641" s="27"/>
      <c r="J641" s="36"/>
      <c r="K641" s="27"/>
      <c r="L641" s="36"/>
      <c r="M641" s="27"/>
      <c r="N641" s="27"/>
      <c r="O641" s="36"/>
      <c r="P641" s="27"/>
    </row>
    <row r="642" spans="1:16" ht="26.25" x14ac:dyDescent="0.4">
      <c r="A642" s="23"/>
      <c r="B642" s="251" t="s">
        <v>67</v>
      </c>
      <c r="C642" s="38"/>
      <c r="D642" s="83"/>
      <c r="E642" s="80">
        <v>140</v>
      </c>
      <c r="F642" s="25">
        <v>126</v>
      </c>
      <c r="G642" s="25">
        <v>140</v>
      </c>
      <c r="H642" s="25">
        <v>126</v>
      </c>
      <c r="I642" s="27"/>
      <c r="J642" s="36"/>
      <c r="K642" s="27"/>
      <c r="L642" s="36"/>
      <c r="M642" s="27"/>
      <c r="N642" s="27"/>
      <c r="O642" s="36"/>
      <c r="P642" s="27"/>
    </row>
    <row r="643" spans="1:16" ht="26.25" x14ac:dyDescent="0.4">
      <c r="A643" s="23"/>
      <c r="B643" s="270" t="s">
        <v>20</v>
      </c>
      <c r="C643" s="38"/>
      <c r="D643" s="83"/>
      <c r="E643" s="80">
        <v>1</v>
      </c>
      <c r="F643" s="25">
        <v>0.5</v>
      </c>
      <c r="G643" s="25">
        <v>1</v>
      </c>
      <c r="H643" s="25">
        <v>0.5</v>
      </c>
      <c r="I643" s="27"/>
      <c r="J643" s="36"/>
      <c r="K643" s="27"/>
      <c r="L643" s="36"/>
      <c r="M643" s="27"/>
      <c r="N643" s="27"/>
      <c r="O643" s="36"/>
      <c r="P643" s="27"/>
    </row>
    <row r="644" spans="1:16" ht="26.25" x14ac:dyDescent="0.4">
      <c r="A644" s="250" t="s">
        <v>226</v>
      </c>
      <c r="B644" s="38"/>
      <c r="C644" s="38"/>
      <c r="D644" s="411" t="s">
        <v>227</v>
      </c>
      <c r="E644" s="80"/>
      <c r="F644" s="25"/>
      <c r="G644" s="25"/>
      <c r="H644" s="25"/>
      <c r="I644" s="77">
        <v>7.79</v>
      </c>
      <c r="J644" s="78">
        <v>5.69</v>
      </c>
      <c r="K644" s="77">
        <v>6.01</v>
      </c>
      <c r="L644" s="78">
        <v>4.29</v>
      </c>
      <c r="M644" s="77">
        <v>0.5</v>
      </c>
      <c r="N644" s="77">
        <v>0.36</v>
      </c>
      <c r="O644" s="85">
        <v>87.93</v>
      </c>
      <c r="P644" s="77">
        <v>62.81</v>
      </c>
    </row>
    <row r="645" spans="1:16" ht="26.25" x14ac:dyDescent="0.4">
      <c r="A645" s="250"/>
      <c r="B645" s="251" t="s">
        <v>228</v>
      </c>
      <c r="C645" s="38"/>
      <c r="D645" s="83"/>
      <c r="E645" s="80">
        <v>40</v>
      </c>
      <c r="F645" s="25">
        <v>29</v>
      </c>
      <c r="G645" s="25">
        <v>40</v>
      </c>
      <c r="H645" s="25">
        <v>29</v>
      </c>
      <c r="I645" s="77"/>
      <c r="J645" s="78"/>
      <c r="K645" s="77"/>
      <c r="L645" s="78"/>
      <c r="M645" s="77"/>
      <c r="N645" s="77"/>
      <c r="O645" s="78"/>
      <c r="P645" s="77"/>
    </row>
    <row r="646" spans="1:16" ht="26.25" x14ac:dyDescent="0.4">
      <c r="A646" s="250"/>
      <c r="B646" s="251" t="s">
        <v>33</v>
      </c>
      <c r="C646" s="38"/>
      <c r="D646" s="83"/>
      <c r="E646" s="80">
        <v>4</v>
      </c>
      <c r="F646" s="25">
        <v>3</v>
      </c>
      <c r="G646" s="25">
        <v>3.5</v>
      </c>
      <c r="H646" s="25">
        <v>2.5</v>
      </c>
      <c r="I646" s="77"/>
      <c r="J646" s="78"/>
      <c r="K646" s="77"/>
      <c r="L646" s="78"/>
      <c r="M646" s="77"/>
      <c r="N646" s="77"/>
      <c r="O646" s="78"/>
      <c r="P646" s="77"/>
    </row>
    <row r="647" spans="1:16" ht="26.25" x14ac:dyDescent="0.4">
      <c r="A647" s="250"/>
      <c r="B647" s="251" t="s">
        <v>43</v>
      </c>
      <c r="C647" s="38"/>
      <c r="D647" s="83"/>
      <c r="E647" s="80">
        <v>2.8</v>
      </c>
      <c r="F647" s="25">
        <v>2</v>
      </c>
      <c r="G647" s="25">
        <v>2.8</v>
      </c>
      <c r="H647" s="25">
        <v>2</v>
      </c>
      <c r="I647" s="77"/>
      <c r="J647" s="78"/>
      <c r="K647" s="77"/>
      <c r="L647" s="78"/>
      <c r="M647" s="77"/>
      <c r="N647" s="77"/>
      <c r="O647" s="78"/>
      <c r="P647" s="77"/>
    </row>
    <row r="648" spans="1:16" ht="26.25" x14ac:dyDescent="0.4">
      <c r="A648" s="250"/>
      <c r="B648" s="251" t="s">
        <v>18</v>
      </c>
      <c r="C648" s="38"/>
      <c r="D648" s="83"/>
      <c r="E648" s="80">
        <v>4</v>
      </c>
      <c r="F648" s="25">
        <v>3</v>
      </c>
      <c r="G648" s="25">
        <v>4</v>
      </c>
      <c r="H648" s="25">
        <v>3</v>
      </c>
      <c r="I648" s="77"/>
      <c r="J648" s="78"/>
      <c r="K648" s="77"/>
      <c r="L648" s="78"/>
      <c r="M648" s="77"/>
      <c r="N648" s="77"/>
      <c r="O648" s="78"/>
      <c r="P648" s="77"/>
    </row>
    <row r="649" spans="1:16" ht="26.25" x14ac:dyDescent="0.4">
      <c r="A649" s="23"/>
      <c r="B649" s="251" t="s">
        <v>35</v>
      </c>
      <c r="C649" s="38"/>
      <c r="D649" s="83"/>
      <c r="E649" s="80">
        <v>0.35</v>
      </c>
      <c r="F649" s="25">
        <v>0.25</v>
      </c>
      <c r="G649" s="25">
        <v>0.35</v>
      </c>
      <c r="H649" s="25">
        <v>0.25</v>
      </c>
      <c r="I649" s="77"/>
      <c r="J649" s="78"/>
      <c r="K649" s="77"/>
      <c r="L649" s="78"/>
      <c r="M649" s="77"/>
      <c r="N649" s="77"/>
      <c r="O649" s="78"/>
      <c r="P649" s="77"/>
    </row>
    <row r="650" spans="1:16" ht="26.25" x14ac:dyDescent="0.4">
      <c r="A650" s="23" t="s">
        <v>187</v>
      </c>
      <c r="B650" s="38"/>
      <c r="C650" s="38"/>
      <c r="D650" s="25" t="s">
        <v>70</v>
      </c>
      <c r="E650" s="25"/>
      <c r="F650" s="25"/>
      <c r="G650" s="422"/>
      <c r="H650" s="47"/>
      <c r="I650" s="27">
        <v>5.52</v>
      </c>
      <c r="J650" s="36">
        <v>4.05</v>
      </c>
      <c r="K650" s="27">
        <v>5.29</v>
      </c>
      <c r="L650" s="28">
        <v>3.88</v>
      </c>
      <c r="M650" s="27">
        <v>35.32</v>
      </c>
      <c r="N650" s="36">
        <v>25.91</v>
      </c>
      <c r="O650" s="28">
        <v>211.09</v>
      </c>
      <c r="P650" s="27">
        <v>154.80000000000001</v>
      </c>
    </row>
    <row r="651" spans="1:16" ht="26.25" x14ac:dyDescent="0.4">
      <c r="A651" s="23"/>
      <c r="B651" s="38" t="s">
        <v>188</v>
      </c>
      <c r="C651" s="38"/>
      <c r="D651" s="25"/>
      <c r="E651" s="25">
        <v>51.35</v>
      </c>
      <c r="F651" s="25">
        <v>37.4</v>
      </c>
      <c r="G651" s="422">
        <f t="shared" ref="G651:G653" si="108">E651</f>
        <v>51.35</v>
      </c>
      <c r="H651" s="82">
        <f t="shared" ref="H651:H653" si="109">F651</f>
        <v>37.4</v>
      </c>
      <c r="I651" s="86"/>
      <c r="J651" s="87"/>
      <c r="K651" s="25"/>
      <c r="L651" s="421"/>
      <c r="M651" s="25"/>
      <c r="N651" s="47"/>
      <c r="O651" s="421"/>
      <c r="P651" s="25"/>
    </row>
    <row r="652" spans="1:16" ht="26.25" x14ac:dyDescent="0.4">
      <c r="A652" s="23"/>
      <c r="B652" s="30" t="s">
        <v>21</v>
      </c>
      <c r="C652" s="38"/>
      <c r="D652" s="25"/>
      <c r="E652" s="77">
        <v>6</v>
      </c>
      <c r="F652" s="77">
        <v>5</v>
      </c>
      <c r="G652" s="85">
        <f t="shared" si="108"/>
        <v>6</v>
      </c>
      <c r="H652" s="78">
        <f t="shared" si="109"/>
        <v>5</v>
      </c>
      <c r="I652" s="39"/>
      <c r="J652" s="88"/>
      <c r="K652" s="25"/>
      <c r="L652" s="421"/>
      <c r="M652" s="25"/>
      <c r="N652" s="47"/>
      <c r="O652" s="421"/>
      <c r="P652" s="25"/>
    </row>
    <row r="653" spans="1:16" ht="26.25" x14ac:dyDescent="0.4">
      <c r="A653" s="23"/>
      <c r="B653" s="30" t="s">
        <v>35</v>
      </c>
      <c r="C653" s="38"/>
      <c r="D653" s="421"/>
      <c r="E653" s="421">
        <v>0.5</v>
      </c>
      <c r="F653" s="25">
        <v>0.4</v>
      </c>
      <c r="G653" s="422">
        <f t="shared" si="108"/>
        <v>0.5</v>
      </c>
      <c r="H653" s="47">
        <f t="shared" si="109"/>
        <v>0.4</v>
      </c>
      <c r="I653" s="39"/>
      <c r="J653" s="88"/>
      <c r="K653" s="25"/>
      <c r="L653" s="421"/>
      <c r="M653" s="25"/>
      <c r="N653" s="47"/>
      <c r="O653" s="25"/>
      <c r="P653" s="422"/>
    </row>
    <row r="654" spans="1:16" ht="26.25" x14ac:dyDescent="0.4">
      <c r="A654" s="250" t="s">
        <v>196</v>
      </c>
      <c r="B654" s="251"/>
      <c r="C654" s="251"/>
      <c r="D654" s="255" t="s">
        <v>49</v>
      </c>
      <c r="E654" s="261"/>
      <c r="F654" s="253"/>
      <c r="G654" s="253"/>
      <c r="H654" s="253"/>
      <c r="I654" s="259">
        <v>7.25</v>
      </c>
      <c r="J654" s="273">
        <v>5.2</v>
      </c>
      <c r="K654" s="334">
        <v>4</v>
      </c>
      <c r="L654" s="259">
        <v>2.86</v>
      </c>
      <c r="M654" s="258">
        <v>3.74</v>
      </c>
      <c r="N654" s="259">
        <v>2.67</v>
      </c>
      <c r="O654" s="259">
        <v>80.040000000000006</v>
      </c>
      <c r="P654" s="273">
        <v>57.2</v>
      </c>
    </row>
    <row r="655" spans="1:16" ht="26.25" x14ac:dyDescent="0.4">
      <c r="A655" s="250"/>
      <c r="B655" s="251" t="s">
        <v>102</v>
      </c>
      <c r="C655" s="251"/>
      <c r="D655" s="330"/>
      <c r="E655" s="261">
        <v>96</v>
      </c>
      <c r="F655" s="253">
        <v>69.8</v>
      </c>
      <c r="G655" s="253">
        <v>86.4</v>
      </c>
      <c r="H655" s="253">
        <v>62.8</v>
      </c>
      <c r="I655" s="265"/>
      <c r="J655" s="332"/>
      <c r="K655" s="358"/>
      <c r="L655" s="265"/>
      <c r="M655" s="328"/>
      <c r="N655" s="265"/>
      <c r="O655" s="265"/>
      <c r="P655" s="332"/>
    </row>
    <row r="656" spans="1:16" ht="26.25" x14ac:dyDescent="0.4">
      <c r="A656" s="250"/>
      <c r="B656" s="251" t="s">
        <v>18</v>
      </c>
      <c r="C656" s="251"/>
      <c r="D656" s="330"/>
      <c r="E656" s="261">
        <v>13</v>
      </c>
      <c r="F656" s="253">
        <v>9.3000000000000007</v>
      </c>
      <c r="G656" s="253">
        <v>13</v>
      </c>
      <c r="H656" s="253">
        <v>9.3000000000000007</v>
      </c>
      <c r="I656" s="265"/>
      <c r="J656" s="332"/>
      <c r="K656" s="358"/>
      <c r="L656" s="265"/>
      <c r="M656" s="328"/>
      <c r="N656" s="265"/>
      <c r="O656" s="265"/>
      <c r="P656" s="332"/>
    </row>
    <row r="657" spans="1:256" ht="26.25" x14ac:dyDescent="0.4">
      <c r="A657" s="250"/>
      <c r="B657" s="251" t="s">
        <v>32</v>
      </c>
      <c r="C657" s="251"/>
      <c r="D657" s="330"/>
      <c r="E657" s="261">
        <v>16.7</v>
      </c>
      <c r="F657" s="253">
        <v>12</v>
      </c>
      <c r="G657" s="253">
        <v>12.6</v>
      </c>
      <c r="H657" s="253">
        <v>9</v>
      </c>
      <c r="I657" s="265"/>
      <c r="J657" s="332"/>
      <c r="K657" s="358"/>
      <c r="L657" s="265"/>
      <c r="M657" s="328"/>
      <c r="N657" s="265"/>
      <c r="O657" s="265"/>
      <c r="P657" s="332"/>
    </row>
    <row r="658" spans="1:256" ht="26.25" x14ac:dyDescent="0.4">
      <c r="A658" s="250"/>
      <c r="B658" s="251" t="s">
        <v>33</v>
      </c>
      <c r="C658" s="251"/>
      <c r="D658" s="255"/>
      <c r="E658" s="261">
        <v>8.1999999999999993</v>
      </c>
      <c r="F658" s="253">
        <v>5.9</v>
      </c>
      <c r="G658" s="253">
        <v>6.6</v>
      </c>
      <c r="H658" s="253">
        <v>4.7</v>
      </c>
      <c r="I658" s="259"/>
      <c r="J658" s="273"/>
      <c r="K658" s="334"/>
      <c r="L658" s="259"/>
      <c r="M658" s="258"/>
      <c r="N658" s="259"/>
      <c r="O658" s="258"/>
      <c r="P658" s="259"/>
    </row>
    <row r="659" spans="1:256" ht="26.25" x14ac:dyDescent="0.4">
      <c r="A659" s="250"/>
      <c r="B659" s="251" t="s">
        <v>78</v>
      </c>
      <c r="C659" s="251"/>
      <c r="D659" s="330"/>
      <c r="E659" s="261">
        <v>5</v>
      </c>
      <c r="F659" s="253">
        <v>3.6</v>
      </c>
      <c r="G659" s="253">
        <v>5</v>
      </c>
      <c r="H659" s="253">
        <v>3.6</v>
      </c>
      <c r="I659" s="265"/>
      <c r="J659" s="332"/>
      <c r="K659" s="358"/>
      <c r="L659" s="265"/>
      <c r="M659" s="328"/>
      <c r="N659" s="265"/>
      <c r="O659" s="328"/>
      <c r="P659" s="265"/>
    </row>
    <row r="660" spans="1:256" ht="26.25" x14ac:dyDescent="0.4">
      <c r="A660" s="266"/>
      <c r="B660" s="270" t="s">
        <v>34</v>
      </c>
      <c r="C660" s="267"/>
      <c r="D660" s="268"/>
      <c r="E660" s="268">
        <v>3.7</v>
      </c>
      <c r="F660" s="268">
        <v>2.6</v>
      </c>
      <c r="G660" s="253">
        <v>3.7</v>
      </c>
      <c r="H660" s="268">
        <v>2.6</v>
      </c>
      <c r="I660" s="343"/>
      <c r="J660" s="379"/>
      <c r="K660" s="268"/>
      <c r="L660" s="344"/>
      <c r="M660" s="268"/>
      <c r="N660" s="344"/>
      <c r="O660" s="268"/>
      <c r="P660" s="352"/>
    </row>
    <row r="661" spans="1:256" ht="26.25" x14ac:dyDescent="0.4">
      <c r="A661" s="266"/>
      <c r="B661" s="270" t="s">
        <v>19</v>
      </c>
      <c r="C661" s="267"/>
      <c r="D661" s="380"/>
      <c r="E661" s="268">
        <v>1.2</v>
      </c>
      <c r="F661" s="268">
        <v>0.9</v>
      </c>
      <c r="G661" s="253">
        <v>1.2</v>
      </c>
      <c r="H661" s="268">
        <v>0.9</v>
      </c>
      <c r="I661" s="343"/>
      <c r="J661" s="379"/>
      <c r="K661" s="268"/>
      <c r="L661" s="344"/>
      <c r="M661" s="268"/>
      <c r="N661" s="344"/>
      <c r="O661" s="268"/>
      <c r="P661" s="352"/>
      <c r="Q661"/>
      <c r="R661"/>
      <c r="S661"/>
      <c r="T661"/>
      <c r="U661"/>
      <c r="V661"/>
      <c r="W661"/>
      <c r="X661"/>
      <c r="Y661"/>
      <c r="Z661"/>
      <c r="AA661"/>
      <c r="AB661"/>
      <c r="AC661"/>
      <c r="AD661"/>
      <c r="AE661"/>
      <c r="AF661"/>
      <c r="AG661"/>
      <c r="AH661"/>
      <c r="AI661"/>
      <c r="AJ661"/>
      <c r="AK661"/>
      <c r="AL661"/>
      <c r="AM661"/>
      <c r="AN661"/>
      <c r="AO661"/>
      <c r="AP661"/>
      <c r="AQ661"/>
      <c r="AR661"/>
      <c r="AS661"/>
      <c r="AT661"/>
      <c r="AU661"/>
      <c r="AV661"/>
      <c r="AW661"/>
      <c r="AX661"/>
      <c r="AY661"/>
      <c r="AZ661"/>
      <c r="BA661"/>
      <c r="BB661"/>
      <c r="BC661"/>
      <c r="BD661"/>
      <c r="BE661"/>
      <c r="BF661"/>
      <c r="BG661"/>
      <c r="BH661"/>
      <c r="BI661"/>
      <c r="BJ661"/>
      <c r="BK661"/>
      <c r="BL661"/>
      <c r="BM661"/>
      <c r="BN661"/>
      <c r="BO661"/>
      <c r="BP661"/>
      <c r="BQ661"/>
      <c r="BR661"/>
      <c r="BS661"/>
      <c r="BT661"/>
      <c r="BU661"/>
      <c r="BV661"/>
      <c r="BW661"/>
      <c r="BX661"/>
      <c r="BY661"/>
      <c r="BZ661"/>
      <c r="CA661"/>
      <c r="CB661"/>
      <c r="CC661"/>
      <c r="CD661"/>
      <c r="CE661"/>
      <c r="CF661"/>
      <c r="CG661"/>
      <c r="CH661"/>
      <c r="CI661"/>
      <c r="CJ661"/>
      <c r="CK661"/>
      <c r="CL661"/>
      <c r="CM661"/>
      <c r="CN661"/>
      <c r="CO661"/>
      <c r="CP661"/>
      <c r="CQ661"/>
      <c r="CR661"/>
      <c r="CS661"/>
      <c r="CT661"/>
      <c r="CU661"/>
      <c r="CV661"/>
      <c r="CW661"/>
      <c r="CX661"/>
      <c r="CY661"/>
      <c r="CZ661"/>
      <c r="DA661"/>
      <c r="DB661"/>
      <c r="DC661"/>
      <c r="DD661"/>
      <c r="DE661"/>
      <c r="DF661"/>
      <c r="DG661"/>
      <c r="DH661"/>
      <c r="DI661"/>
      <c r="DJ661"/>
      <c r="DK661"/>
      <c r="DL661"/>
      <c r="DM661"/>
      <c r="DN661"/>
      <c r="DO661"/>
      <c r="DP661"/>
      <c r="DQ661"/>
      <c r="DR661"/>
      <c r="DS661"/>
      <c r="DT661"/>
      <c r="DU661"/>
      <c r="DV661"/>
      <c r="DW661"/>
      <c r="DX661"/>
      <c r="DY661"/>
      <c r="DZ661"/>
      <c r="EA661"/>
      <c r="EB661"/>
      <c r="EC661"/>
      <c r="ED661"/>
      <c r="EE661"/>
      <c r="EF661"/>
      <c r="EG661"/>
      <c r="EH661"/>
      <c r="EI661"/>
      <c r="EJ661"/>
      <c r="EK661"/>
      <c r="EL661"/>
      <c r="EM661"/>
      <c r="EN661"/>
      <c r="EO661"/>
      <c r="EP661"/>
      <c r="EQ661"/>
      <c r="ER661"/>
      <c r="ES661"/>
      <c r="ET661"/>
      <c r="EU661"/>
      <c r="EV661"/>
      <c r="EW661"/>
      <c r="EX661"/>
      <c r="EY661"/>
      <c r="EZ661"/>
      <c r="FA661"/>
      <c r="FB661"/>
      <c r="FC661"/>
      <c r="FD661"/>
      <c r="FE661"/>
      <c r="FF661"/>
      <c r="FG661"/>
      <c r="FH661"/>
      <c r="FI661"/>
      <c r="FJ661"/>
      <c r="FK661"/>
      <c r="FL661"/>
      <c r="FM661"/>
      <c r="FN661"/>
      <c r="FO661"/>
      <c r="FP661"/>
      <c r="FQ661"/>
      <c r="FR661"/>
      <c r="FS661"/>
      <c r="FT661"/>
      <c r="FU661"/>
      <c r="FV661"/>
      <c r="FW661"/>
      <c r="FX661"/>
      <c r="FY661"/>
      <c r="FZ661"/>
      <c r="GA661"/>
      <c r="GB661"/>
      <c r="GC661"/>
      <c r="GD661"/>
      <c r="GE661"/>
      <c r="GF661"/>
      <c r="GG661"/>
      <c r="GH661"/>
      <c r="GI661"/>
      <c r="GJ661"/>
      <c r="GK661"/>
      <c r="GL661"/>
      <c r="GM661"/>
      <c r="GN661"/>
      <c r="GO661"/>
      <c r="GP661"/>
      <c r="GQ661"/>
      <c r="GR661"/>
      <c r="GS661"/>
      <c r="GT661"/>
      <c r="GU661"/>
      <c r="GV661"/>
      <c r="GW661"/>
      <c r="GX661"/>
      <c r="GY661"/>
      <c r="GZ661"/>
      <c r="HA661"/>
      <c r="HB661"/>
      <c r="HC661"/>
      <c r="HD661"/>
      <c r="HE661"/>
      <c r="HF661"/>
      <c r="HG661"/>
      <c r="HH661"/>
      <c r="HI661"/>
      <c r="HJ661"/>
      <c r="HK661"/>
      <c r="HL661"/>
      <c r="HM661"/>
      <c r="HN661"/>
      <c r="HO661"/>
      <c r="HP661"/>
      <c r="HQ661"/>
      <c r="HR661"/>
      <c r="HS661"/>
      <c r="HT661"/>
      <c r="HU661"/>
      <c r="HV661"/>
      <c r="HW661"/>
      <c r="HX661"/>
      <c r="HY661"/>
      <c r="HZ661"/>
      <c r="IA661"/>
      <c r="IB661"/>
      <c r="IC661"/>
      <c r="ID661"/>
      <c r="IE661"/>
      <c r="IF661"/>
      <c r="IG661"/>
      <c r="IH661"/>
      <c r="II661"/>
      <c r="IJ661"/>
      <c r="IK661"/>
      <c r="IL661"/>
      <c r="IM661"/>
      <c r="IN661"/>
      <c r="IO661"/>
      <c r="IP661"/>
      <c r="IQ661"/>
      <c r="IR661"/>
      <c r="IS661"/>
      <c r="IT661"/>
      <c r="IU661"/>
      <c r="IV661"/>
    </row>
    <row r="662" spans="1:256" ht="26.25" x14ac:dyDescent="0.4">
      <c r="A662" s="266"/>
      <c r="B662" s="270" t="s">
        <v>35</v>
      </c>
      <c r="C662" s="267"/>
      <c r="D662" s="380"/>
      <c r="E662" s="268">
        <v>1</v>
      </c>
      <c r="F662" s="268">
        <v>0.5</v>
      </c>
      <c r="G662" s="253">
        <v>1</v>
      </c>
      <c r="H662" s="268">
        <v>0.5</v>
      </c>
      <c r="I662" s="343"/>
      <c r="J662" s="379"/>
      <c r="K662" s="268"/>
      <c r="L662" s="344"/>
      <c r="M662" s="268"/>
      <c r="N662" s="344"/>
      <c r="O662" s="268"/>
      <c r="P662" s="352"/>
      <c r="Q662"/>
      <c r="R662"/>
      <c r="S662"/>
      <c r="T662"/>
      <c r="U662"/>
      <c r="V662"/>
      <c r="W662"/>
      <c r="X662"/>
      <c r="Y662"/>
      <c r="Z662"/>
      <c r="AA662"/>
      <c r="AB662"/>
      <c r="AC662"/>
      <c r="AD662"/>
      <c r="AE662"/>
      <c r="AF662"/>
      <c r="AG662"/>
      <c r="AH662"/>
      <c r="AI662"/>
      <c r="AJ662"/>
      <c r="AK662"/>
      <c r="AL662"/>
      <c r="AM662"/>
      <c r="AN662"/>
      <c r="AO662"/>
      <c r="AP662"/>
      <c r="AQ662"/>
      <c r="AR662"/>
      <c r="AS662"/>
      <c r="AT662"/>
      <c r="AU662"/>
      <c r="AV662"/>
      <c r="AW662"/>
      <c r="AX662"/>
      <c r="AY662"/>
      <c r="AZ662"/>
      <c r="BA662"/>
      <c r="BB662"/>
      <c r="BC662"/>
      <c r="BD662"/>
      <c r="BE662"/>
      <c r="BF662"/>
      <c r="BG662"/>
      <c r="BH662"/>
      <c r="BI662"/>
      <c r="BJ662"/>
      <c r="BK662"/>
      <c r="BL662"/>
      <c r="BM662"/>
      <c r="BN662"/>
      <c r="BO662"/>
      <c r="BP662"/>
      <c r="BQ662"/>
      <c r="BR662"/>
      <c r="BS662"/>
      <c r="BT662"/>
      <c r="BU662"/>
      <c r="BV662"/>
      <c r="BW662"/>
      <c r="BX662"/>
      <c r="BY662"/>
      <c r="BZ662"/>
      <c r="CA662"/>
      <c r="CB662"/>
      <c r="CC662"/>
      <c r="CD662"/>
      <c r="CE662"/>
      <c r="CF662"/>
      <c r="CG662"/>
      <c r="CH662"/>
      <c r="CI662"/>
      <c r="CJ662"/>
      <c r="CK662"/>
      <c r="CL662"/>
      <c r="CM662"/>
      <c r="CN662"/>
      <c r="CO662"/>
      <c r="CP662"/>
      <c r="CQ662"/>
      <c r="CR662"/>
      <c r="CS662"/>
      <c r="CT662"/>
      <c r="CU662"/>
      <c r="CV662"/>
      <c r="CW662"/>
      <c r="CX662"/>
      <c r="CY662"/>
      <c r="CZ662"/>
      <c r="DA662"/>
      <c r="DB662"/>
      <c r="DC662"/>
      <c r="DD662"/>
      <c r="DE662"/>
      <c r="DF662"/>
      <c r="DG662"/>
      <c r="DH662"/>
      <c r="DI662"/>
      <c r="DJ662"/>
      <c r="DK662"/>
      <c r="DL662"/>
      <c r="DM662"/>
      <c r="DN662"/>
      <c r="DO662"/>
      <c r="DP662"/>
      <c r="DQ662"/>
      <c r="DR662"/>
      <c r="DS662"/>
      <c r="DT662"/>
      <c r="DU662"/>
      <c r="DV662"/>
      <c r="DW662"/>
      <c r="DX662"/>
      <c r="DY662"/>
      <c r="DZ662"/>
      <c r="EA662"/>
      <c r="EB662"/>
      <c r="EC662"/>
      <c r="ED662"/>
      <c r="EE662"/>
      <c r="EF662"/>
      <c r="EG662"/>
      <c r="EH662"/>
      <c r="EI662"/>
      <c r="EJ662"/>
      <c r="EK662"/>
      <c r="EL662"/>
      <c r="EM662"/>
      <c r="EN662"/>
      <c r="EO662"/>
      <c r="EP662"/>
      <c r="EQ662"/>
      <c r="ER662"/>
      <c r="ES662"/>
      <c r="ET662"/>
      <c r="EU662"/>
      <c r="EV662"/>
      <c r="EW662"/>
      <c r="EX662"/>
      <c r="EY662"/>
      <c r="EZ662"/>
      <c r="FA662"/>
      <c r="FB662"/>
      <c r="FC662"/>
      <c r="FD662"/>
      <c r="FE662"/>
      <c r="FF662"/>
      <c r="FG662"/>
      <c r="FH662"/>
      <c r="FI662"/>
      <c r="FJ662"/>
      <c r="FK662"/>
      <c r="FL662"/>
      <c r="FM662"/>
      <c r="FN662"/>
      <c r="FO662"/>
      <c r="FP662"/>
      <c r="FQ662"/>
      <c r="FR662"/>
      <c r="FS662"/>
      <c r="FT662"/>
      <c r="FU662"/>
      <c r="FV662"/>
      <c r="FW662"/>
      <c r="FX662"/>
      <c r="FY662"/>
      <c r="FZ662"/>
      <c r="GA662"/>
      <c r="GB662"/>
      <c r="GC662"/>
      <c r="GD662"/>
      <c r="GE662"/>
      <c r="GF662"/>
      <c r="GG662"/>
      <c r="GH662"/>
      <c r="GI662"/>
      <c r="GJ662"/>
      <c r="GK662"/>
      <c r="GL662"/>
      <c r="GM662"/>
      <c r="GN662"/>
      <c r="GO662"/>
      <c r="GP662"/>
      <c r="GQ662"/>
      <c r="GR662"/>
      <c r="GS662"/>
      <c r="GT662"/>
      <c r="GU662"/>
      <c r="GV662"/>
      <c r="GW662"/>
      <c r="GX662"/>
      <c r="GY662"/>
      <c r="GZ662"/>
      <c r="HA662"/>
      <c r="HB662"/>
      <c r="HC662"/>
      <c r="HD662"/>
      <c r="HE662"/>
      <c r="HF662"/>
      <c r="HG662"/>
      <c r="HH662"/>
      <c r="HI662"/>
      <c r="HJ662"/>
      <c r="HK662"/>
      <c r="HL662"/>
      <c r="HM662"/>
      <c r="HN662"/>
      <c r="HO662"/>
      <c r="HP662"/>
      <c r="HQ662"/>
      <c r="HR662"/>
      <c r="HS662"/>
      <c r="HT662"/>
      <c r="HU662"/>
      <c r="HV662"/>
      <c r="HW662"/>
      <c r="HX662"/>
      <c r="HY662"/>
      <c r="HZ662"/>
      <c r="IA662"/>
      <c r="IB662"/>
      <c r="IC662"/>
      <c r="ID662"/>
      <c r="IE662"/>
      <c r="IF662"/>
      <c r="IG662"/>
      <c r="IH662"/>
      <c r="II662"/>
      <c r="IJ662"/>
      <c r="IK662"/>
      <c r="IL662"/>
      <c r="IM662"/>
      <c r="IN662"/>
      <c r="IO662"/>
      <c r="IP662"/>
      <c r="IQ662"/>
      <c r="IR662"/>
      <c r="IS662"/>
      <c r="IT662"/>
      <c r="IU662"/>
      <c r="IV662"/>
    </row>
    <row r="663" spans="1:256" ht="26.25" x14ac:dyDescent="0.4">
      <c r="A663" s="266"/>
      <c r="B663" s="270" t="s">
        <v>34</v>
      </c>
      <c r="C663" s="267"/>
      <c r="D663" s="380"/>
      <c r="E663" s="268">
        <v>5</v>
      </c>
      <c r="F663" s="268">
        <v>4</v>
      </c>
      <c r="G663" s="253">
        <v>5</v>
      </c>
      <c r="H663" s="268">
        <v>4</v>
      </c>
      <c r="I663" s="343"/>
      <c r="J663" s="379"/>
      <c r="K663" s="268"/>
      <c r="L663" s="344"/>
      <c r="M663" s="268"/>
      <c r="N663" s="344"/>
      <c r="O663" s="268"/>
      <c r="P663" s="352"/>
      <c r="Q663"/>
      <c r="R663"/>
      <c r="S663"/>
      <c r="T663"/>
      <c r="U663"/>
      <c r="V663"/>
      <c r="W663"/>
      <c r="X663"/>
      <c r="Y663"/>
      <c r="Z663"/>
      <c r="AA663"/>
      <c r="AB663"/>
      <c r="AC663"/>
      <c r="AD663"/>
      <c r="AE663"/>
      <c r="AF663"/>
      <c r="AG663"/>
      <c r="AH663"/>
      <c r="AI663"/>
      <c r="AJ663"/>
      <c r="AK663"/>
      <c r="AL663"/>
      <c r="AM663"/>
      <c r="AN663"/>
      <c r="AO663"/>
      <c r="AP663"/>
      <c r="AQ663"/>
      <c r="AR663"/>
      <c r="AS663"/>
      <c r="AT663"/>
      <c r="AU663"/>
      <c r="AV663"/>
      <c r="AW663"/>
      <c r="AX663"/>
      <c r="AY663"/>
      <c r="AZ663"/>
      <c r="BA663"/>
      <c r="BB663"/>
      <c r="BC663"/>
      <c r="BD663"/>
      <c r="BE663"/>
      <c r="BF663"/>
      <c r="BG663"/>
      <c r="BH663"/>
      <c r="BI663"/>
      <c r="BJ663"/>
      <c r="BK663"/>
      <c r="BL663"/>
      <c r="BM663"/>
      <c r="BN663"/>
      <c r="BO663"/>
      <c r="BP663"/>
      <c r="BQ663"/>
      <c r="BR663"/>
      <c r="BS663"/>
      <c r="BT663"/>
      <c r="BU663"/>
      <c r="BV663"/>
      <c r="BW663"/>
      <c r="BX663"/>
      <c r="BY663"/>
      <c r="BZ663"/>
      <c r="CA663"/>
      <c r="CB663"/>
      <c r="CC663"/>
      <c r="CD663"/>
      <c r="CE663"/>
      <c r="CF663"/>
      <c r="CG663"/>
      <c r="CH663"/>
      <c r="CI663"/>
      <c r="CJ663"/>
      <c r="CK663"/>
      <c r="CL663"/>
      <c r="CM663"/>
      <c r="CN663"/>
      <c r="CO663"/>
      <c r="CP663"/>
      <c r="CQ663"/>
      <c r="CR663"/>
      <c r="CS663"/>
      <c r="CT663"/>
      <c r="CU663"/>
      <c r="CV663"/>
      <c r="CW663"/>
      <c r="CX663"/>
      <c r="CY663"/>
      <c r="CZ663"/>
      <c r="DA663"/>
      <c r="DB663"/>
      <c r="DC663"/>
      <c r="DD663"/>
      <c r="DE663"/>
      <c r="DF663"/>
      <c r="DG663"/>
      <c r="DH663"/>
      <c r="DI663"/>
      <c r="DJ663"/>
      <c r="DK663"/>
      <c r="DL663"/>
      <c r="DM663"/>
      <c r="DN663"/>
      <c r="DO663"/>
      <c r="DP663"/>
      <c r="DQ663"/>
      <c r="DR663"/>
      <c r="DS663"/>
      <c r="DT663"/>
      <c r="DU663"/>
      <c r="DV663"/>
      <c r="DW663"/>
      <c r="DX663"/>
      <c r="DY663"/>
      <c r="DZ663"/>
      <c r="EA663"/>
      <c r="EB663"/>
      <c r="EC663"/>
      <c r="ED663"/>
      <c r="EE663"/>
      <c r="EF663"/>
      <c r="EG663"/>
      <c r="EH663"/>
      <c r="EI663"/>
      <c r="EJ663"/>
      <c r="EK663"/>
      <c r="EL663"/>
      <c r="EM663"/>
      <c r="EN663"/>
      <c r="EO663"/>
      <c r="EP663"/>
      <c r="EQ663"/>
      <c r="ER663"/>
      <c r="ES663"/>
      <c r="ET663"/>
      <c r="EU663"/>
      <c r="EV663"/>
      <c r="EW663"/>
      <c r="EX663"/>
      <c r="EY663"/>
      <c r="EZ663"/>
      <c r="FA663"/>
      <c r="FB663"/>
      <c r="FC663"/>
      <c r="FD663"/>
      <c r="FE663"/>
      <c r="FF663"/>
      <c r="FG663"/>
      <c r="FH663"/>
      <c r="FI663"/>
      <c r="FJ663"/>
      <c r="FK663"/>
      <c r="FL663"/>
      <c r="FM663"/>
      <c r="FN663"/>
      <c r="FO663"/>
      <c r="FP663"/>
      <c r="FQ663"/>
      <c r="FR663"/>
      <c r="FS663"/>
      <c r="FT663"/>
      <c r="FU663"/>
      <c r="FV663"/>
      <c r="FW663"/>
      <c r="FX663"/>
      <c r="FY663"/>
      <c r="FZ663"/>
      <c r="GA663"/>
      <c r="GB663"/>
      <c r="GC663"/>
      <c r="GD663"/>
      <c r="GE663"/>
      <c r="GF663"/>
      <c r="GG663"/>
      <c r="GH663"/>
      <c r="GI663"/>
      <c r="GJ663"/>
      <c r="GK663"/>
      <c r="GL663"/>
      <c r="GM663"/>
      <c r="GN663"/>
      <c r="GO663"/>
      <c r="GP663"/>
      <c r="GQ663"/>
      <c r="GR663"/>
      <c r="GS663"/>
      <c r="GT663"/>
      <c r="GU663"/>
      <c r="GV663"/>
      <c r="GW663"/>
      <c r="GX663"/>
      <c r="GY663"/>
      <c r="GZ663"/>
      <c r="HA663"/>
      <c r="HB663"/>
      <c r="HC663"/>
      <c r="HD663"/>
      <c r="HE663"/>
      <c r="HF663"/>
      <c r="HG663"/>
      <c r="HH663"/>
      <c r="HI663"/>
      <c r="HJ663"/>
      <c r="HK663"/>
      <c r="HL663"/>
      <c r="HM663"/>
      <c r="HN663"/>
      <c r="HO663"/>
      <c r="HP663"/>
      <c r="HQ663"/>
      <c r="HR663"/>
      <c r="HS663"/>
      <c r="HT663"/>
      <c r="HU663"/>
      <c r="HV663"/>
      <c r="HW663"/>
      <c r="HX663"/>
      <c r="HY663"/>
      <c r="HZ663"/>
      <c r="IA663"/>
      <c r="IB663"/>
      <c r="IC663"/>
      <c r="ID663"/>
      <c r="IE663"/>
      <c r="IF663"/>
      <c r="IG663"/>
      <c r="IH663"/>
      <c r="II663"/>
      <c r="IJ663"/>
      <c r="IK663"/>
      <c r="IL663"/>
      <c r="IM663"/>
      <c r="IN663"/>
      <c r="IO663"/>
      <c r="IP663"/>
      <c r="IQ663"/>
      <c r="IR663"/>
      <c r="IS663"/>
      <c r="IT663"/>
      <c r="IU663"/>
      <c r="IV663"/>
    </row>
    <row r="664" spans="1:256" ht="26.25" x14ac:dyDescent="0.4">
      <c r="A664" s="266" t="s">
        <v>249</v>
      </c>
      <c r="B664" s="128"/>
      <c r="C664" s="128"/>
      <c r="D664" s="130" t="s">
        <v>138</v>
      </c>
      <c r="E664" s="130"/>
      <c r="F664" s="130"/>
      <c r="G664" s="130"/>
      <c r="H664" s="174"/>
      <c r="I664" s="141">
        <v>0.47</v>
      </c>
      <c r="J664" s="130">
        <v>0.28000000000000003</v>
      </c>
      <c r="K664" s="141">
        <v>3.06</v>
      </c>
      <c r="L664" s="130">
        <v>1.17</v>
      </c>
      <c r="M664" s="174">
        <v>1.53</v>
      </c>
      <c r="N664" s="141">
        <v>0.73</v>
      </c>
      <c r="O664" s="143">
        <v>35.700000000000003</v>
      </c>
      <c r="P664" s="145">
        <v>17.13</v>
      </c>
      <c r="Q664"/>
      <c r="R664"/>
      <c r="S664"/>
      <c r="T664"/>
      <c r="U664"/>
      <c r="V664"/>
      <c r="W664"/>
      <c r="X664"/>
      <c r="Y664"/>
      <c r="Z664"/>
      <c r="AA664"/>
      <c r="AB664"/>
      <c r="AC664"/>
      <c r="AD664"/>
      <c r="AE664"/>
      <c r="AF664"/>
      <c r="AG664"/>
      <c r="AH664"/>
      <c r="AI664"/>
      <c r="AJ664"/>
      <c r="AK664"/>
      <c r="AL664"/>
      <c r="AM664"/>
      <c r="AN664"/>
      <c r="AO664"/>
      <c r="AP664"/>
      <c r="AQ664"/>
      <c r="AR664"/>
      <c r="AS664"/>
      <c r="AT664"/>
      <c r="AU664"/>
      <c r="AV664"/>
      <c r="AW664"/>
      <c r="AX664"/>
      <c r="AY664"/>
      <c r="AZ664"/>
      <c r="BA664"/>
      <c r="BB664"/>
      <c r="BC664"/>
      <c r="BD664"/>
      <c r="BE664"/>
      <c r="BF664"/>
      <c r="BG664"/>
      <c r="BH664"/>
      <c r="BI664"/>
      <c r="BJ664"/>
      <c r="BK664"/>
      <c r="BL664"/>
      <c r="BM664"/>
      <c r="BN664"/>
      <c r="BO664"/>
      <c r="BP664"/>
      <c r="BQ664"/>
      <c r="BR664"/>
      <c r="BS664"/>
      <c r="BT664"/>
      <c r="BU664"/>
      <c r="BV664"/>
      <c r="BW664"/>
      <c r="BX664"/>
      <c r="BY664"/>
      <c r="BZ664"/>
      <c r="CA664"/>
      <c r="CB664"/>
      <c r="CC664"/>
      <c r="CD664"/>
      <c r="CE664"/>
      <c r="CF664"/>
      <c r="CG664"/>
      <c r="CH664"/>
      <c r="CI664"/>
      <c r="CJ664"/>
      <c r="CK664"/>
      <c r="CL664"/>
      <c r="CM664"/>
      <c r="CN664"/>
      <c r="CO664"/>
      <c r="CP664"/>
      <c r="CQ664"/>
      <c r="CR664"/>
      <c r="CS664"/>
      <c r="CT664"/>
      <c r="CU664"/>
      <c r="CV664"/>
      <c r="CW664"/>
      <c r="CX664"/>
      <c r="CY664"/>
      <c r="CZ664"/>
      <c r="DA664"/>
      <c r="DB664"/>
      <c r="DC664"/>
      <c r="DD664"/>
      <c r="DE664"/>
      <c r="DF664"/>
      <c r="DG664"/>
      <c r="DH664"/>
      <c r="DI664"/>
      <c r="DJ664"/>
      <c r="DK664"/>
      <c r="DL664"/>
      <c r="DM664"/>
      <c r="DN664"/>
      <c r="DO664"/>
      <c r="DP664"/>
      <c r="DQ664"/>
      <c r="DR664"/>
      <c r="DS664"/>
      <c r="DT664"/>
      <c r="DU664"/>
      <c r="DV664"/>
      <c r="DW664"/>
      <c r="DX664"/>
      <c r="DY664"/>
      <c r="DZ664"/>
      <c r="EA664"/>
      <c r="EB664"/>
      <c r="EC664"/>
      <c r="ED664"/>
      <c r="EE664"/>
      <c r="EF664"/>
      <c r="EG664"/>
      <c r="EH664"/>
      <c r="EI664"/>
      <c r="EJ664"/>
      <c r="EK664"/>
      <c r="EL664"/>
      <c r="EM664"/>
      <c r="EN664"/>
      <c r="EO664"/>
      <c r="EP664"/>
      <c r="EQ664"/>
      <c r="ER664"/>
      <c r="ES664"/>
      <c r="ET664"/>
      <c r="EU664"/>
      <c r="EV664"/>
      <c r="EW664"/>
      <c r="EX664"/>
      <c r="EY664"/>
      <c r="EZ664"/>
      <c r="FA664"/>
      <c r="FB664"/>
      <c r="FC664"/>
      <c r="FD664"/>
      <c r="FE664"/>
      <c r="FF664"/>
      <c r="FG664"/>
      <c r="FH664"/>
      <c r="FI664"/>
      <c r="FJ664"/>
      <c r="FK664"/>
      <c r="FL664"/>
      <c r="FM664"/>
      <c r="FN664"/>
      <c r="FO664"/>
      <c r="FP664"/>
      <c r="FQ664"/>
      <c r="FR664"/>
      <c r="FS664"/>
      <c r="FT664"/>
      <c r="FU664"/>
      <c r="FV664"/>
      <c r="FW664"/>
      <c r="FX664"/>
      <c r="FY664"/>
      <c r="FZ664"/>
      <c r="GA664"/>
      <c r="GB664"/>
      <c r="GC664"/>
      <c r="GD664"/>
      <c r="GE664"/>
      <c r="GF664"/>
      <c r="GG664"/>
      <c r="GH664"/>
      <c r="GI664"/>
      <c r="GJ664"/>
      <c r="GK664"/>
      <c r="GL664"/>
      <c r="GM664"/>
      <c r="GN664"/>
      <c r="GO664"/>
      <c r="GP664"/>
      <c r="GQ664"/>
      <c r="GR664"/>
      <c r="GS664"/>
      <c r="GT664"/>
      <c r="GU664"/>
      <c r="GV664"/>
      <c r="GW664"/>
      <c r="GX664"/>
      <c r="GY664"/>
      <c r="GZ664"/>
      <c r="HA664"/>
      <c r="HB664"/>
      <c r="HC664"/>
      <c r="HD664"/>
      <c r="HE664"/>
      <c r="HF664"/>
      <c r="HG664"/>
      <c r="HH664"/>
      <c r="HI664"/>
      <c r="HJ664"/>
      <c r="HK664"/>
      <c r="HL664"/>
      <c r="HM664"/>
      <c r="HN664"/>
      <c r="HO664"/>
      <c r="HP664"/>
      <c r="HQ664"/>
      <c r="HR664"/>
      <c r="HS664"/>
      <c r="HT664"/>
      <c r="HU664"/>
      <c r="HV664"/>
      <c r="HW664"/>
      <c r="HX664"/>
      <c r="HY664"/>
      <c r="HZ664"/>
      <c r="IA664"/>
      <c r="IB664"/>
      <c r="IC664"/>
      <c r="ID664"/>
      <c r="IE664"/>
      <c r="IF664"/>
      <c r="IG664"/>
      <c r="IH664"/>
      <c r="II664"/>
      <c r="IJ664"/>
      <c r="IK664"/>
      <c r="IL664"/>
      <c r="IM664"/>
      <c r="IN664"/>
      <c r="IO664"/>
      <c r="IP664"/>
      <c r="IQ664"/>
      <c r="IR664"/>
      <c r="IS664"/>
      <c r="IT664"/>
      <c r="IU664"/>
      <c r="IV664"/>
    </row>
    <row r="665" spans="1:256" ht="26.25" x14ac:dyDescent="0.4">
      <c r="A665" s="23"/>
      <c r="B665" s="128" t="s">
        <v>197</v>
      </c>
      <c r="C665" s="128"/>
      <c r="D665" s="130"/>
      <c r="E665" s="130">
        <v>27.7</v>
      </c>
      <c r="F665" s="130">
        <v>16.600000000000001</v>
      </c>
      <c r="G665" s="130">
        <v>23.5</v>
      </c>
      <c r="H665" s="174">
        <v>14.1</v>
      </c>
      <c r="I665" s="141"/>
      <c r="J665" s="130"/>
      <c r="K665" s="175"/>
      <c r="L665" s="176"/>
      <c r="M665" s="177"/>
      <c r="N665" s="175"/>
      <c r="O665" s="143"/>
      <c r="P665" s="145"/>
      <c r="Q665"/>
      <c r="R665"/>
      <c r="S665"/>
      <c r="T665"/>
      <c r="U665"/>
      <c r="V665"/>
      <c r="W665"/>
      <c r="X665"/>
      <c r="Y665"/>
      <c r="Z665"/>
      <c r="AA665"/>
      <c r="AB665"/>
      <c r="AC665"/>
      <c r="AD665"/>
      <c r="AE665"/>
      <c r="AF665"/>
      <c r="AG665"/>
      <c r="AH665"/>
      <c r="AI665"/>
      <c r="AJ665"/>
      <c r="AK665"/>
      <c r="AL665"/>
      <c r="AM665"/>
      <c r="AN665"/>
      <c r="AO665"/>
      <c r="AP665"/>
      <c r="AQ665"/>
      <c r="AR665"/>
      <c r="AS665"/>
      <c r="AT665"/>
      <c r="AU665"/>
      <c r="AV665"/>
      <c r="AW665"/>
      <c r="AX665"/>
      <c r="AY665"/>
      <c r="AZ665"/>
      <c r="BA665"/>
      <c r="BB665"/>
      <c r="BC665"/>
      <c r="BD665"/>
      <c r="BE665"/>
      <c r="BF665"/>
      <c r="BG665"/>
      <c r="BH665"/>
      <c r="BI665"/>
      <c r="BJ665"/>
      <c r="BK665"/>
      <c r="BL665"/>
      <c r="BM665"/>
      <c r="BN665"/>
      <c r="BO665"/>
      <c r="BP665"/>
      <c r="BQ665"/>
      <c r="BR665"/>
      <c r="BS665"/>
      <c r="BT665"/>
      <c r="BU665"/>
      <c r="BV665"/>
      <c r="BW665"/>
      <c r="BX665"/>
      <c r="BY665"/>
      <c r="BZ665"/>
      <c r="CA665"/>
      <c r="CB665"/>
      <c r="CC665"/>
      <c r="CD665"/>
      <c r="CE665"/>
      <c r="CF665"/>
      <c r="CG665"/>
      <c r="CH665"/>
      <c r="CI665"/>
      <c r="CJ665"/>
      <c r="CK665"/>
      <c r="CL665"/>
      <c r="CM665"/>
      <c r="CN665"/>
      <c r="CO665"/>
      <c r="CP665"/>
      <c r="CQ665"/>
      <c r="CR665"/>
      <c r="CS665"/>
      <c r="CT665"/>
      <c r="CU665"/>
      <c r="CV665"/>
      <c r="CW665"/>
      <c r="CX665"/>
      <c r="CY665"/>
      <c r="CZ665"/>
      <c r="DA665"/>
      <c r="DB665"/>
      <c r="DC665"/>
      <c r="DD665"/>
      <c r="DE665"/>
      <c r="DF665"/>
      <c r="DG665"/>
      <c r="DH665"/>
      <c r="DI665"/>
      <c r="DJ665"/>
      <c r="DK665"/>
      <c r="DL665"/>
      <c r="DM665"/>
      <c r="DN665"/>
      <c r="DO665"/>
      <c r="DP665"/>
      <c r="DQ665"/>
      <c r="DR665"/>
      <c r="DS665"/>
      <c r="DT665"/>
      <c r="DU665"/>
      <c r="DV665"/>
      <c r="DW665"/>
      <c r="DX665"/>
      <c r="DY665"/>
      <c r="DZ665"/>
      <c r="EA665"/>
      <c r="EB665"/>
      <c r="EC665"/>
      <c r="ED665"/>
      <c r="EE665"/>
      <c r="EF665"/>
      <c r="EG665"/>
      <c r="EH665"/>
      <c r="EI665"/>
      <c r="EJ665"/>
      <c r="EK665"/>
      <c r="EL665"/>
      <c r="EM665"/>
      <c r="EN665"/>
      <c r="EO665"/>
      <c r="EP665"/>
      <c r="EQ665"/>
      <c r="ER665"/>
      <c r="ES665"/>
      <c r="ET665"/>
      <c r="EU665"/>
      <c r="EV665"/>
      <c r="EW665"/>
      <c r="EX665"/>
      <c r="EY665"/>
      <c r="EZ665"/>
      <c r="FA665"/>
      <c r="FB665"/>
      <c r="FC665"/>
      <c r="FD665"/>
      <c r="FE665"/>
      <c r="FF665"/>
      <c r="FG665"/>
      <c r="FH665"/>
      <c r="FI665"/>
      <c r="FJ665"/>
      <c r="FK665"/>
      <c r="FL665"/>
      <c r="FM665"/>
      <c r="FN665"/>
      <c r="FO665"/>
      <c r="FP665"/>
      <c r="FQ665"/>
      <c r="FR665"/>
      <c r="FS665"/>
      <c r="FT665"/>
      <c r="FU665"/>
      <c r="FV665"/>
      <c r="FW665"/>
      <c r="FX665"/>
      <c r="FY665"/>
      <c r="FZ665"/>
      <c r="GA665"/>
      <c r="GB665"/>
      <c r="GC665"/>
      <c r="GD665"/>
      <c r="GE665"/>
      <c r="GF665"/>
      <c r="GG665"/>
      <c r="GH665"/>
      <c r="GI665"/>
      <c r="GJ665"/>
      <c r="GK665"/>
      <c r="GL665"/>
      <c r="GM665"/>
      <c r="GN665"/>
      <c r="GO665"/>
      <c r="GP665"/>
      <c r="GQ665"/>
      <c r="GR665"/>
      <c r="GS665"/>
      <c r="GT665"/>
      <c r="GU665"/>
      <c r="GV665"/>
      <c r="GW665"/>
      <c r="GX665"/>
      <c r="GY665"/>
      <c r="GZ665"/>
      <c r="HA665"/>
      <c r="HB665"/>
      <c r="HC665"/>
      <c r="HD665"/>
      <c r="HE665"/>
      <c r="HF665"/>
      <c r="HG665"/>
      <c r="HH665"/>
      <c r="HI665"/>
      <c r="HJ665"/>
      <c r="HK665"/>
      <c r="HL665"/>
      <c r="HM665"/>
      <c r="HN665"/>
      <c r="HO665"/>
      <c r="HP665"/>
      <c r="HQ665"/>
      <c r="HR665"/>
      <c r="HS665"/>
      <c r="HT665"/>
      <c r="HU665"/>
      <c r="HV665"/>
      <c r="HW665"/>
      <c r="HX665"/>
      <c r="HY665"/>
      <c r="HZ665"/>
      <c r="IA665"/>
      <c r="IB665"/>
      <c r="IC665"/>
      <c r="ID665"/>
      <c r="IE665"/>
      <c r="IF665"/>
      <c r="IG665"/>
      <c r="IH665"/>
      <c r="II665"/>
      <c r="IJ665"/>
      <c r="IK665"/>
      <c r="IL665"/>
      <c r="IM665"/>
      <c r="IN665"/>
      <c r="IO665"/>
      <c r="IP665"/>
      <c r="IQ665"/>
      <c r="IR665"/>
      <c r="IS665"/>
      <c r="IT665"/>
      <c r="IU665"/>
      <c r="IV665"/>
    </row>
    <row r="666" spans="1:256" ht="26.25" x14ac:dyDescent="0.4">
      <c r="A666" s="23"/>
      <c r="B666" s="38" t="s">
        <v>198</v>
      </c>
      <c r="C666" s="24"/>
      <c r="D666" s="138"/>
      <c r="E666" s="79">
        <v>30</v>
      </c>
      <c r="F666" s="25">
        <v>18</v>
      </c>
      <c r="G666" s="25">
        <v>24</v>
      </c>
      <c r="H666" s="25">
        <v>14.4</v>
      </c>
      <c r="I666" s="27"/>
      <c r="J666" s="67"/>
      <c r="K666" s="27"/>
      <c r="L666" s="36"/>
      <c r="M666" s="27"/>
      <c r="N666" s="27"/>
      <c r="O666" s="67"/>
      <c r="P666" s="67"/>
    </row>
    <row r="667" spans="1:256" ht="26.25" x14ac:dyDescent="0.4">
      <c r="A667" s="23"/>
      <c r="B667" s="38" t="s">
        <v>34</v>
      </c>
      <c r="C667" s="24"/>
      <c r="D667" s="83"/>
      <c r="E667" s="79">
        <v>2.5</v>
      </c>
      <c r="F667" s="25">
        <v>1.5</v>
      </c>
      <c r="G667" s="25">
        <v>2.5</v>
      </c>
      <c r="H667" s="25">
        <v>1.5</v>
      </c>
      <c r="I667" s="77"/>
      <c r="J667" s="85"/>
      <c r="K667" s="77"/>
      <c r="L667" s="78"/>
      <c r="M667" s="77"/>
      <c r="N667" s="77"/>
      <c r="O667" s="85"/>
      <c r="P667" s="85"/>
    </row>
    <row r="668" spans="1:256" ht="26.25" x14ac:dyDescent="0.4">
      <c r="A668" s="23"/>
      <c r="B668" s="251" t="s">
        <v>174</v>
      </c>
      <c r="C668" s="38"/>
      <c r="D668" s="410"/>
      <c r="E668" s="25">
        <v>9.5</v>
      </c>
      <c r="F668" s="25">
        <v>5.7</v>
      </c>
      <c r="G668" s="25">
        <v>7.5</v>
      </c>
      <c r="H668" s="25">
        <v>4.5</v>
      </c>
      <c r="I668" s="77"/>
      <c r="J668" s="85"/>
      <c r="K668" s="77"/>
      <c r="L668" s="78"/>
      <c r="M668" s="77"/>
      <c r="N668" s="77"/>
      <c r="O668" s="85"/>
      <c r="P668" s="85"/>
    </row>
    <row r="669" spans="1:256" ht="26.25" x14ac:dyDescent="0.4">
      <c r="A669" s="23"/>
      <c r="B669" s="38" t="s">
        <v>35</v>
      </c>
      <c r="C669" s="24"/>
      <c r="D669" s="83"/>
      <c r="E669" s="79">
        <v>0.5</v>
      </c>
      <c r="F669" s="25">
        <v>0.3</v>
      </c>
      <c r="G669" s="25">
        <v>0.5</v>
      </c>
      <c r="H669" s="25">
        <v>0.3</v>
      </c>
      <c r="I669" s="77"/>
      <c r="J669" s="85"/>
      <c r="K669" s="77"/>
      <c r="L669" s="78"/>
      <c r="M669" s="77"/>
      <c r="N669" s="77"/>
      <c r="O669" s="85"/>
      <c r="P669" s="85"/>
    </row>
    <row r="670" spans="1:256" ht="26.25" x14ac:dyDescent="0.4">
      <c r="A670" s="23" t="s">
        <v>97</v>
      </c>
      <c r="B670" s="38"/>
      <c r="C670" s="38"/>
      <c r="D670" s="264" t="s">
        <v>144</v>
      </c>
      <c r="E670" s="80"/>
      <c r="F670" s="25"/>
      <c r="G670" s="25"/>
      <c r="H670" s="25"/>
      <c r="I670" s="47">
        <v>0.2</v>
      </c>
      <c r="J670" s="25">
        <v>0.17</v>
      </c>
      <c r="K670" s="47"/>
      <c r="L670" s="25"/>
      <c r="M670" s="47">
        <v>4.3499999999999996</v>
      </c>
      <c r="N670" s="25">
        <v>3.63</v>
      </c>
      <c r="O670" s="36">
        <v>17.43</v>
      </c>
      <c r="P670" s="27">
        <v>14.52</v>
      </c>
    </row>
    <row r="671" spans="1:256" ht="26.25" x14ac:dyDescent="0.4">
      <c r="A671" s="23"/>
      <c r="B671" s="38" t="s">
        <v>75</v>
      </c>
      <c r="C671" s="38"/>
      <c r="D671" s="89"/>
      <c r="E671" s="80">
        <v>24</v>
      </c>
      <c r="F671" s="25">
        <v>21.6</v>
      </c>
      <c r="G671" s="25">
        <f>E671</f>
        <v>24</v>
      </c>
      <c r="H671" s="25">
        <f>F671</f>
        <v>21.6</v>
      </c>
      <c r="I671" s="47"/>
      <c r="J671" s="25"/>
      <c r="K671" s="47"/>
      <c r="L671" s="25"/>
      <c r="M671" s="47"/>
      <c r="N671" s="25"/>
      <c r="O671" s="50"/>
      <c r="P671" s="37"/>
    </row>
    <row r="672" spans="1:256" ht="26.25" x14ac:dyDescent="0.4">
      <c r="A672" s="23"/>
      <c r="B672" s="38" t="s">
        <v>18</v>
      </c>
      <c r="C672" s="38"/>
      <c r="D672" s="89"/>
      <c r="E672" s="80">
        <v>190</v>
      </c>
      <c r="F672" s="25">
        <v>171</v>
      </c>
      <c r="G672" s="25">
        <f>E672</f>
        <v>190</v>
      </c>
      <c r="H672" s="25">
        <f>F672</f>
        <v>171</v>
      </c>
      <c r="I672" s="47"/>
      <c r="J672" s="25"/>
      <c r="K672" s="47"/>
      <c r="L672" s="25"/>
      <c r="M672" s="47"/>
      <c r="N672" s="25"/>
      <c r="O672" s="50"/>
      <c r="P672" s="37"/>
    </row>
    <row r="673" spans="1:16" ht="26.25" x14ac:dyDescent="0.4">
      <c r="A673" s="23"/>
      <c r="B673" s="251" t="s">
        <v>19</v>
      </c>
      <c r="C673" s="38"/>
      <c r="D673" s="89"/>
      <c r="E673" s="80">
        <v>5</v>
      </c>
      <c r="F673" s="25">
        <v>4</v>
      </c>
      <c r="G673" s="25">
        <v>5</v>
      </c>
      <c r="H673" s="25">
        <v>4</v>
      </c>
      <c r="I673" s="47"/>
      <c r="J673" s="25"/>
      <c r="K673" s="25"/>
      <c r="L673" s="25"/>
      <c r="M673" s="25"/>
      <c r="N673" s="25"/>
      <c r="O673" s="37"/>
      <c r="P673" s="51"/>
    </row>
    <row r="674" spans="1:16" ht="27" thickBot="1" x14ac:dyDescent="0.45">
      <c r="A674" s="48" t="s">
        <v>39</v>
      </c>
      <c r="B674" s="90"/>
      <c r="C674" s="90"/>
      <c r="D674" s="91" t="s">
        <v>40</v>
      </c>
      <c r="E674" s="91">
        <v>40</v>
      </c>
      <c r="F674" s="91">
        <v>32</v>
      </c>
      <c r="G674" s="91">
        <f t="shared" ref="G674:H674" si="110">E674</f>
        <v>40</v>
      </c>
      <c r="H674" s="92">
        <f t="shared" si="110"/>
        <v>32</v>
      </c>
      <c r="I674" s="93">
        <v>1.88</v>
      </c>
      <c r="J674" s="28">
        <v>1.5</v>
      </c>
      <c r="K674" s="54">
        <v>0.28000000000000003</v>
      </c>
      <c r="L674" s="53">
        <v>0.22</v>
      </c>
      <c r="M674" s="54">
        <v>19.920000000000002</v>
      </c>
      <c r="N674" s="110">
        <v>15.94</v>
      </c>
      <c r="O674" s="54">
        <v>85.6</v>
      </c>
      <c r="P674" s="93">
        <v>68.48</v>
      </c>
    </row>
    <row r="675" spans="1:16" ht="27" thickBot="1" x14ac:dyDescent="0.45">
      <c r="A675" s="69" t="s">
        <v>27</v>
      </c>
      <c r="B675" s="70"/>
      <c r="C675" s="70"/>
      <c r="D675" s="13"/>
      <c r="E675" s="13"/>
      <c r="F675" s="13"/>
      <c r="G675" s="13"/>
      <c r="H675" s="94"/>
      <c r="I675" s="61">
        <f t="shared" ref="I675:P675" si="111">SUM(I636:I674)</f>
        <v>30.549999999999997</v>
      </c>
      <c r="J675" s="61">
        <f t="shared" si="111"/>
        <v>23.580000000000002</v>
      </c>
      <c r="K675" s="61">
        <f t="shared" si="111"/>
        <v>24.49</v>
      </c>
      <c r="L675" s="61">
        <f t="shared" si="111"/>
        <v>17.68</v>
      </c>
      <c r="M675" s="61">
        <f t="shared" si="111"/>
        <v>79.69</v>
      </c>
      <c r="N675" s="61">
        <f t="shared" si="111"/>
        <v>62.129999999999995</v>
      </c>
      <c r="O675" s="61">
        <f t="shared" si="111"/>
        <v>657.52</v>
      </c>
      <c r="P675" s="61">
        <f t="shared" si="111"/>
        <v>500.69</v>
      </c>
    </row>
    <row r="676" spans="1:16" ht="26.25" x14ac:dyDescent="0.4">
      <c r="A676" s="14"/>
      <c r="B676" s="15" t="s">
        <v>41</v>
      </c>
      <c r="C676" s="15"/>
      <c r="D676" s="229"/>
      <c r="E676" s="17"/>
      <c r="F676" s="17"/>
      <c r="G676" s="17"/>
      <c r="H676" s="18"/>
      <c r="I676" s="17"/>
      <c r="J676" s="75"/>
      <c r="K676" s="18"/>
      <c r="L676" s="17"/>
      <c r="M676" s="18"/>
      <c r="N676" s="17"/>
      <c r="O676" s="140"/>
      <c r="P676" s="97"/>
    </row>
    <row r="677" spans="1:16" ht="26.25" x14ac:dyDescent="0.4">
      <c r="A677" s="250" t="s">
        <v>229</v>
      </c>
      <c r="B677" s="251"/>
      <c r="C677" s="251"/>
      <c r="D677" s="253" t="s">
        <v>266</v>
      </c>
      <c r="E677" s="253"/>
      <c r="F677" s="253"/>
      <c r="G677" s="253"/>
      <c r="H677" s="253"/>
      <c r="I677" s="257">
        <v>23.38</v>
      </c>
      <c r="J677" s="253">
        <v>16.559999999999999</v>
      </c>
      <c r="K677" s="257">
        <v>9.69</v>
      </c>
      <c r="L677" s="253">
        <v>6.86</v>
      </c>
      <c r="M677" s="257">
        <v>23.28</v>
      </c>
      <c r="N677" s="253">
        <v>16.489999999999998</v>
      </c>
      <c r="O677" s="258">
        <v>273.77999999999997</v>
      </c>
      <c r="P677" s="259">
        <v>193.93</v>
      </c>
    </row>
    <row r="678" spans="1:16" ht="26.25" x14ac:dyDescent="0.4">
      <c r="A678" s="250"/>
      <c r="B678" s="251" t="s">
        <v>42</v>
      </c>
      <c r="C678" s="251"/>
      <c r="D678" s="260"/>
      <c r="E678" s="261">
        <v>132</v>
      </c>
      <c r="F678" s="253">
        <v>95</v>
      </c>
      <c r="G678" s="253">
        <v>131</v>
      </c>
      <c r="H678" s="253">
        <v>94</v>
      </c>
      <c r="I678" s="257"/>
      <c r="J678" s="253"/>
      <c r="K678" s="257"/>
      <c r="L678" s="253"/>
      <c r="M678" s="257"/>
      <c r="N678" s="253"/>
      <c r="O678" s="262"/>
      <c r="P678" s="263"/>
    </row>
    <row r="679" spans="1:16" ht="26.25" x14ac:dyDescent="0.4">
      <c r="A679" s="250"/>
      <c r="B679" s="251" t="s">
        <v>16</v>
      </c>
      <c r="C679" s="251"/>
      <c r="D679" s="260"/>
      <c r="E679" s="261">
        <v>9</v>
      </c>
      <c r="F679" s="253">
        <v>6</v>
      </c>
      <c r="G679" s="253">
        <f>E679</f>
        <v>9</v>
      </c>
      <c r="H679" s="253">
        <f>F679</f>
        <v>6</v>
      </c>
      <c r="I679" s="257"/>
      <c r="J679" s="253"/>
      <c r="K679" s="257"/>
      <c r="L679" s="253"/>
      <c r="M679" s="257"/>
      <c r="N679" s="253"/>
      <c r="O679" s="262"/>
      <c r="P679" s="263"/>
    </row>
    <row r="680" spans="1:16" ht="26.25" x14ac:dyDescent="0.4">
      <c r="A680" s="250"/>
      <c r="B680" s="251" t="s">
        <v>17</v>
      </c>
      <c r="C680" s="251"/>
      <c r="D680" s="260"/>
      <c r="E680" s="261">
        <v>34</v>
      </c>
      <c r="F680" s="253">
        <v>24</v>
      </c>
      <c r="G680" s="253">
        <f>E680</f>
        <v>34</v>
      </c>
      <c r="H680" s="253">
        <f>F680</f>
        <v>24</v>
      </c>
      <c r="I680" s="257"/>
      <c r="J680" s="253"/>
      <c r="K680" s="257"/>
      <c r="L680" s="253"/>
      <c r="M680" s="257"/>
      <c r="N680" s="253"/>
      <c r="O680" s="262"/>
      <c r="P680" s="263"/>
    </row>
    <row r="681" spans="1:16" ht="26.25" x14ac:dyDescent="0.4">
      <c r="A681" s="250"/>
      <c r="B681" s="251" t="s">
        <v>43</v>
      </c>
      <c r="C681" s="251"/>
      <c r="D681" s="260"/>
      <c r="E681" s="261">
        <v>3.6</v>
      </c>
      <c r="F681" s="253">
        <v>2.4</v>
      </c>
      <c r="G681" s="253">
        <v>3.6</v>
      </c>
      <c r="H681" s="253">
        <v>2.4</v>
      </c>
      <c r="I681" s="257"/>
      <c r="J681" s="253"/>
      <c r="K681" s="257"/>
      <c r="L681" s="253"/>
      <c r="M681" s="257"/>
      <c r="N681" s="253"/>
      <c r="O681" s="262"/>
      <c r="P681" s="263"/>
    </row>
    <row r="682" spans="1:16" ht="26.25" x14ac:dyDescent="0.4">
      <c r="A682" s="250"/>
      <c r="B682" s="251" t="s">
        <v>19</v>
      </c>
      <c r="C682" s="251"/>
      <c r="D682" s="260"/>
      <c r="E682" s="261">
        <v>9</v>
      </c>
      <c r="F682" s="253">
        <v>6</v>
      </c>
      <c r="G682" s="253">
        <f>E682</f>
        <v>9</v>
      </c>
      <c r="H682" s="253">
        <f>F682</f>
        <v>6</v>
      </c>
      <c r="I682" s="257"/>
      <c r="J682" s="253"/>
      <c r="K682" s="257"/>
      <c r="L682" s="253"/>
      <c r="M682" s="257"/>
      <c r="N682" s="253"/>
      <c r="O682" s="262"/>
      <c r="P682" s="263"/>
    </row>
    <row r="683" spans="1:16" ht="26.25" x14ac:dyDescent="0.4">
      <c r="A683" s="250"/>
      <c r="B683" s="251" t="s">
        <v>44</v>
      </c>
      <c r="C683" s="251"/>
      <c r="D683" s="260"/>
      <c r="E683" s="264">
        <v>5</v>
      </c>
      <c r="F683" s="253">
        <v>4</v>
      </c>
      <c r="G683" s="253">
        <f>E683</f>
        <v>5</v>
      </c>
      <c r="H683" s="265">
        <f>F683</f>
        <v>4</v>
      </c>
      <c r="I683" s="257"/>
      <c r="J683" s="253"/>
      <c r="K683" s="257"/>
      <c r="L683" s="253"/>
      <c r="M683" s="257"/>
      <c r="N683" s="253"/>
      <c r="O683" s="262"/>
      <c r="P683" s="263"/>
    </row>
    <row r="684" spans="1:16" ht="26.25" x14ac:dyDescent="0.4">
      <c r="A684" s="250"/>
      <c r="B684" s="251" t="s">
        <v>230</v>
      </c>
      <c r="C684" s="251"/>
      <c r="D684" s="260"/>
      <c r="E684" s="264">
        <v>5</v>
      </c>
      <c r="F684" s="253">
        <v>4</v>
      </c>
      <c r="G684" s="253">
        <f t="shared" ref="G684:G685" si="112">E684</f>
        <v>5</v>
      </c>
      <c r="H684" s="265">
        <f>F684</f>
        <v>4</v>
      </c>
      <c r="I684" s="257"/>
      <c r="J684" s="253"/>
      <c r="K684" s="257"/>
      <c r="L684" s="253"/>
      <c r="M684" s="257"/>
      <c r="N684" s="253"/>
      <c r="O684" s="262"/>
      <c r="P684" s="263"/>
    </row>
    <row r="685" spans="1:16" ht="26.25" x14ac:dyDescent="0.4">
      <c r="A685" s="250"/>
      <c r="B685" s="251" t="s">
        <v>21</v>
      </c>
      <c r="C685" s="251"/>
      <c r="D685" s="260" t="s">
        <v>29</v>
      </c>
      <c r="E685" s="264">
        <v>4.2</v>
      </c>
      <c r="F685" s="253">
        <v>3</v>
      </c>
      <c r="G685" s="253">
        <f t="shared" si="112"/>
        <v>4.2</v>
      </c>
      <c r="H685" s="265">
        <f>F685</f>
        <v>3</v>
      </c>
      <c r="I685" s="257"/>
      <c r="J685" s="253"/>
      <c r="K685" s="257"/>
      <c r="L685" s="253"/>
      <c r="M685" s="257"/>
      <c r="N685" s="253"/>
      <c r="O685" s="262"/>
      <c r="P685" s="263"/>
    </row>
    <row r="686" spans="1:16" ht="26.25" x14ac:dyDescent="0.4">
      <c r="A686" s="266"/>
      <c r="B686" s="30" t="s">
        <v>156</v>
      </c>
      <c r="C686" s="41"/>
      <c r="D686" s="403" t="s">
        <v>45</v>
      </c>
      <c r="E686" s="25">
        <v>30</v>
      </c>
      <c r="F686" s="25">
        <v>25</v>
      </c>
      <c r="G686" s="25">
        <f t="shared" ref="G686:H687" si="113">E686</f>
        <v>30</v>
      </c>
      <c r="H686" s="402">
        <f t="shared" si="113"/>
        <v>25</v>
      </c>
      <c r="I686" s="356"/>
      <c r="J686" s="346"/>
      <c r="K686" s="347"/>
      <c r="L686" s="356"/>
      <c r="M686" s="346"/>
      <c r="N686" s="356"/>
      <c r="O686" s="348"/>
      <c r="P686" s="346"/>
    </row>
    <row r="687" spans="1:16" ht="26.25" x14ac:dyDescent="0.4">
      <c r="A687" s="23" t="s">
        <v>208</v>
      </c>
      <c r="B687" s="38"/>
      <c r="C687" s="38"/>
      <c r="D687" s="426" t="s">
        <v>92</v>
      </c>
      <c r="E687" s="25">
        <v>200</v>
      </c>
      <c r="F687" s="25">
        <v>200</v>
      </c>
      <c r="G687" s="25">
        <f t="shared" si="113"/>
        <v>200</v>
      </c>
      <c r="H687" s="25">
        <f>F687</f>
        <v>200</v>
      </c>
      <c r="I687" s="36">
        <v>0.86</v>
      </c>
      <c r="J687" s="27">
        <v>0.86</v>
      </c>
      <c r="K687" s="36"/>
      <c r="L687" s="27"/>
      <c r="M687" s="36">
        <v>21.02</v>
      </c>
      <c r="N687" s="27">
        <v>21.02</v>
      </c>
      <c r="O687" s="36">
        <v>88.66</v>
      </c>
      <c r="P687" s="27">
        <v>88.66</v>
      </c>
    </row>
    <row r="688" spans="1:16" s="101" customFormat="1" ht="26.25" x14ac:dyDescent="0.4">
      <c r="A688" s="102" t="s">
        <v>84</v>
      </c>
      <c r="B688" s="103"/>
      <c r="C688" s="103"/>
      <c r="D688" s="182" t="s">
        <v>23</v>
      </c>
      <c r="E688" s="129"/>
      <c r="F688" s="129"/>
      <c r="G688" s="129"/>
      <c r="H688" s="105"/>
      <c r="I688" s="183">
        <v>0.06</v>
      </c>
      <c r="J688" s="182">
        <v>0.05</v>
      </c>
      <c r="K688" s="184">
        <v>0.01</v>
      </c>
      <c r="L688" s="185">
        <v>0.01</v>
      </c>
      <c r="M688" s="184">
        <v>13.78</v>
      </c>
      <c r="N688" s="185">
        <v>11.48</v>
      </c>
      <c r="O688" s="184">
        <v>55.46</v>
      </c>
      <c r="P688" s="186">
        <v>46.22</v>
      </c>
    </row>
    <row r="689" spans="1:256" s="101" customFormat="1" ht="26.25" x14ac:dyDescent="0.4">
      <c r="A689" s="102"/>
      <c r="B689" s="103" t="s">
        <v>81</v>
      </c>
      <c r="C689" s="103"/>
      <c r="D689" s="102"/>
      <c r="E689" s="129">
        <v>0.48</v>
      </c>
      <c r="F689" s="105">
        <v>0.4</v>
      </c>
      <c r="G689" s="105">
        <f t="shared" ref="G689:H691" si="114">E689</f>
        <v>0.48</v>
      </c>
      <c r="H689" s="105">
        <f t="shared" si="114"/>
        <v>0.4</v>
      </c>
      <c r="J689" s="102"/>
      <c r="K689" s="104"/>
      <c r="L689" s="103"/>
      <c r="M689" s="104"/>
      <c r="N689" s="103"/>
      <c r="O689" s="104"/>
      <c r="P689" s="187"/>
    </row>
    <row r="690" spans="1:256" s="101" customFormat="1" ht="26.25" x14ac:dyDescent="0.4">
      <c r="A690" s="102"/>
      <c r="B690" s="103" t="s">
        <v>18</v>
      </c>
      <c r="C690" s="103"/>
      <c r="D690" s="102"/>
      <c r="E690" s="222">
        <v>185</v>
      </c>
      <c r="F690" s="105">
        <v>152.5</v>
      </c>
      <c r="G690" s="106">
        <f t="shared" si="114"/>
        <v>185</v>
      </c>
      <c r="H690" s="105">
        <f t="shared" si="114"/>
        <v>152.5</v>
      </c>
      <c r="J690" s="102"/>
      <c r="K690" s="104"/>
      <c r="L690" s="103"/>
      <c r="M690" s="104"/>
      <c r="N690" s="103"/>
      <c r="O690" s="104"/>
      <c r="P690" s="187"/>
    </row>
    <row r="691" spans="1:256" ht="26.25" x14ac:dyDescent="0.4">
      <c r="A691" s="107"/>
      <c r="B691" s="103" t="s">
        <v>19</v>
      </c>
      <c r="C691" s="108"/>
      <c r="D691" s="102"/>
      <c r="E691" s="129">
        <v>8</v>
      </c>
      <c r="F691" s="129">
        <v>6</v>
      </c>
      <c r="G691" s="129">
        <f t="shared" si="114"/>
        <v>8</v>
      </c>
      <c r="H691" s="105">
        <f t="shared" si="114"/>
        <v>6</v>
      </c>
      <c r="I691" s="101"/>
      <c r="J691" s="102"/>
      <c r="K691" s="104"/>
      <c r="L691" s="103"/>
      <c r="M691" s="104"/>
      <c r="N691" s="103"/>
      <c r="O691" s="104"/>
      <c r="P691" s="187"/>
      <c r="Q691" s="101"/>
      <c r="R691"/>
      <c r="S691"/>
      <c r="T691"/>
      <c r="U691"/>
      <c r="V691"/>
      <c r="W691"/>
      <c r="X691"/>
      <c r="Y691"/>
      <c r="Z691"/>
      <c r="AA691"/>
      <c r="AB691"/>
      <c r="AC691"/>
      <c r="AD691"/>
      <c r="AE691"/>
      <c r="AF691"/>
      <c r="AG691"/>
      <c r="AH691"/>
      <c r="AI691"/>
      <c r="AJ691"/>
      <c r="AK691"/>
      <c r="AL691"/>
      <c r="AM691"/>
      <c r="AN691"/>
      <c r="AO691"/>
      <c r="AP691"/>
      <c r="AQ691"/>
      <c r="AR691"/>
      <c r="AS691"/>
      <c r="AT691"/>
      <c r="AU691"/>
      <c r="AV691"/>
      <c r="AW691"/>
      <c r="AX691"/>
      <c r="AY691"/>
      <c r="AZ691"/>
      <c r="BA691"/>
      <c r="BB691"/>
      <c r="BC691"/>
      <c r="BD691"/>
      <c r="BE691"/>
      <c r="BF691"/>
      <c r="BG691"/>
      <c r="BH691"/>
      <c r="BI691"/>
      <c r="BJ691"/>
      <c r="BK691"/>
      <c r="BL691"/>
      <c r="BM691"/>
      <c r="BN691"/>
      <c r="BO691"/>
      <c r="BP691"/>
      <c r="BQ691"/>
      <c r="BR691"/>
      <c r="BS691"/>
      <c r="BT691"/>
      <c r="BU691"/>
      <c r="BV691"/>
      <c r="BW691"/>
      <c r="BX691"/>
      <c r="BY691"/>
      <c r="BZ691"/>
      <c r="CA691"/>
      <c r="CB691"/>
      <c r="CC691"/>
      <c r="CD691"/>
      <c r="CE691"/>
      <c r="CF691"/>
      <c r="CG691"/>
      <c r="CH691"/>
      <c r="CI691"/>
      <c r="CJ691"/>
      <c r="CK691"/>
      <c r="CL691"/>
      <c r="CM691"/>
      <c r="CN691"/>
      <c r="CO691"/>
      <c r="CP691"/>
      <c r="CQ691"/>
      <c r="CR691"/>
      <c r="CS691"/>
      <c r="CT691"/>
      <c r="CU691"/>
      <c r="CV691"/>
      <c r="CW691"/>
      <c r="CX691"/>
      <c r="CY691"/>
      <c r="CZ691"/>
      <c r="DA691"/>
      <c r="DB691"/>
      <c r="DC691"/>
      <c r="DD691"/>
      <c r="DE691"/>
      <c r="DF691"/>
      <c r="DG691"/>
      <c r="DH691"/>
      <c r="DI691"/>
      <c r="DJ691"/>
      <c r="DK691"/>
      <c r="DL691"/>
      <c r="DM691"/>
      <c r="DN691"/>
      <c r="DO691"/>
      <c r="DP691"/>
      <c r="DQ691"/>
      <c r="DR691"/>
      <c r="DS691"/>
      <c r="DT691"/>
      <c r="DU691"/>
      <c r="DV691"/>
      <c r="DW691"/>
      <c r="DX691"/>
      <c r="DY691"/>
      <c r="DZ691"/>
      <c r="EA691"/>
      <c r="EB691"/>
      <c r="EC691"/>
      <c r="ED691"/>
      <c r="EE691"/>
      <c r="EF691"/>
      <c r="EG691"/>
      <c r="EH691"/>
      <c r="EI691"/>
      <c r="EJ691"/>
      <c r="EK691"/>
      <c r="EL691"/>
      <c r="EM691"/>
      <c r="EN691"/>
      <c r="EO691"/>
      <c r="EP691"/>
      <c r="EQ691"/>
      <c r="ER691"/>
      <c r="ES691"/>
      <c r="ET691"/>
      <c r="EU691"/>
      <c r="EV691"/>
      <c r="EW691"/>
      <c r="EX691"/>
      <c r="EY691"/>
      <c r="EZ691"/>
      <c r="FA691"/>
      <c r="FB691"/>
      <c r="FC691"/>
      <c r="FD691"/>
      <c r="FE691"/>
      <c r="FF691"/>
      <c r="FG691"/>
      <c r="FH691"/>
      <c r="FI691"/>
      <c r="FJ691"/>
      <c r="FK691"/>
      <c r="FL691"/>
      <c r="FM691"/>
      <c r="FN691"/>
      <c r="FO691"/>
      <c r="FP691"/>
      <c r="FQ691"/>
      <c r="FR691"/>
      <c r="FS691"/>
      <c r="FT691"/>
      <c r="FU691"/>
      <c r="FV691"/>
      <c r="FW691"/>
      <c r="FX691"/>
      <c r="FY691"/>
      <c r="FZ691"/>
      <c r="GA691"/>
      <c r="GB691"/>
      <c r="GC691"/>
      <c r="GD691"/>
      <c r="GE691"/>
      <c r="GF691"/>
      <c r="GG691"/>
      <c r="GH691"/>
      <c r="GI691"/>
      <c r="GJ691"/>
      <c r="GK691"/>
      <c r="GL691"/>
      <c r="GM691"/>
      <c r="GN691"/>
      <c r="GO691"/>
      <c r="GP691"/>
      <c r="GQ691"/>
      <c r="GR691"/>
      <c r="GS691"/>
      <c r="GT691"/>
      <c r="GU691"/>
      <c r="GV691"/>
      <c r="GW691"/>
      <c r="GX691"/>
      <c r="GY691"/>
      <c r="GZ691"/>
      <c r="HA691"/>
      <c r="HB691"/>
      <c r="HC691"/>
      <c r="HD691"/>
      <c r="HE691"/>
      <c r="HF691"/>
      <c r="HG691"/>
      <c r="HH691"/>
      <c r="HI691"/>
      <c r="HJ691"/>
      <c r="HK691"/>
      <c r="HL691"/>
      <c r="HM691"/>
      <c r="HN691"/>
      <c r="HO691"/>
      <c r="HP691"/>
      <c r="HQ691"/>
      <c r="HR691"/>
      <c r="HS691"/>
      <c r="HT691"/>
      <c r="HU691"/>
      <c r="HV691"/>
      <c r="HW691"/>
      <c r="HX691"/>
      <c r="HY691"/>
      <c r="HZ691"/>
      <c r="IA691"/>
      <c r="IB691"/>
      <c r="IC691"/>
      <c r="ID691"/>
      <c r="IE691"/>
      <c r="IF691"/>
      <c r="IG691"/>
      <c r="IH691"/>
      <c r="II691"/>
      <c r="IJ691"/>
      <c r="IK691"/>
      <c r="IL691"/>
      <c r="IM691"/>
      <c r="IN691"/>
      <c r="IO691"/>
      <c r="IP691"/>
      <c r="IQ691"/>
      <c r="IR691"/>
      <c r="IS691"/>
      <c r="IT691"/>
      <c r="IU691"/>
      <c r="IV691"/>
    </row>
    <row r="692" spans="1:256" ht="26.25" x14ac:dyDescent="0.4">
      <c r="A692" s="107"/>
      <c r="B692" s="103" t="s">
        <v>85</v>
      </c>
      <c r="C692" s="108"/>
      <c r="D692" s="102"/>
      <c r="E692" s="129">
        <v>7.2</v>
      </c>
      <c r="F692" s="129">
        <v>6</v>
      </c>
      <c r="G692" s="129">
        <v>6.5</v>
      </c>
      <c r="H692" s="105">
        <v>5.4</v>
      </c>
      <c r="I692" s="101"/>
      <c r="J692" s="102"/>
      <c r="K692" s="104"/>
      <c r="L692" s="103"/>
      <c r="M692" s="104"/>
      <c r="N692" s="103"/>
      <c r="O692" s="104"/>
      <c r="P692" s="187"/>
      <c r="Q692" s="101"/>
      <c r="R692"/>
      <c r="S692"/>
      <c r="T692"/>
      <c r="U692"/>
      <c r="V692"/>
      <c r="W692"/>
      <c r="X692"/>
      <c r="Y692"/>
      <c r="Z692"/>
      <c r="AA692"/>
      <c r="AB692"/>
      <c r="AC692"/>
      <c r="AD692"/>
      <c r="AE692"/>
      <c r="AF692"/>
      <c r="AG692"/>
      <c r="AH692"/>
      <c r="AI692"/>
      <c r="AJ692"/>
      <c r="AK692"/>
      <c r="AL692"/>
      <c r="AM692"/>
      <c r="AN692"/>
      <c r="AO692"/>
      <c r="AP692"/>
      <c r="AQ692"/>
      <c r="AR692"/>
      <c r="AS692"/>
      <c r="AT692"/>
      <c r="AU692"/>
      <c r="AV692"/>
      <c r="AW692"/>
      <c r="AX692"/>
      <c r="AY692"/>
      <c r="AZ692"/>
      <c r="BA692"/>
      <c r="BB692"/>
      <c r="BC692"/>
      <c r="BD692"/>
      <c r="BE692"/>
      <c r="BF692"/>
      <c r="BG692"/>
      <c r="BH692"/>
      <c r="BI692"/>
      <c r="BJ692"/>
      <c r="BK692"/>
      <c r="BL692"/>
      <c r="BM692"/>
      <c r="BN692"/>
      <c r="BO692"/>
      <c r="BP692"/>
      <c r="BQ692"/>
      <c r="BR692"/>
      <c r="BS692"/>
      <c r="BT692"/>
      <c r="BU692"/>
      <c r="BV692"/>
      <c r="BW692"/>
      <c r="BX692"/>
      <c r="BY692"/>
      <c r="BZ692"/>
      <c r="CA692"/>
      <c r="CB692"/>
      <c r="CC692"/>
      <c r="CD692"/>
      <c r="CE692"/>
      <c r="CF692"/>
      <c r="CG692"/>
      <c r="CH692"/>
      <c r="CI692"/>
      <c r="CJ692"/>
      <c r="CK692"/>
      <c r="CL692"/>
      <c r="CM692"/>
      <c r="CN692"/>
      <c r="CO692"/>
      <c r="CP692"/>
      <c r="CQ692"/>
      <c r="CR692"/>
      <c r="CS692"/>
      <c r="CT692"/>
      <c r="CU692"/>
      <c r="CV692"/>
      <c r="CW692"/>
      <c r="CX692"/>
      <c r="CY692"/>
      <c r="CZ692"/>
      <c r="DA692"/>
      <c r="DB692"/>
      <c r="DC692"/>
      <c r="DD692"/>
      <c r="DE692"/>
      <c r="DF692"/>
      <c r="DG692"/>
      <c r="DH692"/>
      <c r="DI692"/>
      <c r="DJ692"/>
      <c r="DK692"/>
      <c r="DL692"/>
      <c r="DM692"/>
      <c r="DN692"/>
      <c r="DO692"/>
      <c r="DP692"/>
      <c r="DQ692"/>
      <c r="DR692"/>
      <c r="DS692"/>
      <c r="DT692"/>
      <c r="DU692"/>
      <c r="DV692"/>
      <c r="DW692"/>
      <c r="DX692"/>
      <c r="DY692"/>
      <c r="DZ692"/>
      <c r="EA692"/>
      <c r="EB692"/>
      <c r="EC692"/>
      <c r="ED692"/>
      <c r="EE692"/>
      <c r="EF692"/>
      <c r="EG692"/>
      <c r="EH692"/>
      <c r="EI692"/>
      <c r="EJ692"/>
      <c r="EK692"/>
      <c r="EL692"/>
      <c r="EM692"/>
      <c r="EN692"/>
      <c r="EO692"/>
      <c r="EP692"/>
      <c r="EQ692"/>
      <c r="ER692"/>
      <c r="ES692"/>
      <c r="ET692"/>
      <c r="EU692"/>
      <c r="EV692"/>
      <c r="EW692"/>
      <c r="EX692"/>
      <c r="EY692"/>
      <c r="EZ692"/>
      <c r="FA692"/>
      <c r="FB692"/>
      <c r="FC692"/>
      <c r="FD692"/>
      <c r="FE692"/>
      <c r="FF692"/>
      <c r="FG692"/>
      <c r="FH692"/>
      <c r="FI692"/>
      <c r="FJ692"/>
      <c r="FK692"/>
      <c r="FL692"/>
      <c r="FM692"/>
      <c r="FN692"/>
      <c r="FO692"/>
      <c r="FP692"/>
      <c r="FQ692"/>
      <c r="FR692"/>
      <c r="FS692"/>
      <c r="FT692"/>
      <c r="FU692"/>
      <c r="FV692"/>
      <c r="FW692"/>
      <c r="FX692"/>
      <c r="FY692"/>
      <c r="FZ692"/>
      <c r="GA692"/>
      <c r="GB692"/>
      <c r="GC692"/>
      <c r="GD692"/>
      <c r="GE692"/>
      <c r="GF692"/>
      <c r="GG692"/>
      <c r="GH692"/>
      <c r="GI692"/>
      <c r="GJ692"/>
      <c r="GK692"/>
      <c r="GL692"/>
      <c r="GM692"/>
      <c r="GN692"/>
      <c r="GO692"/>
      <c r="GP692"/>
      <c r="GQ692"/>
      <c r="GR692"/>
      <c r="GS692"/>
      <c r="GT692"/>
      <c r="GU692"/>
      <c r="GV692"/>
      <c r="GW692"/>
      <c r="GX692"/>
      <c r="GY692"/>
      <c r="GZ692"/>
      <c r="HA692"/>
      <c r="HB692"/>
      <c r="HC692"/>
      <c r="HD692"/>
      <c r="HE692"/>
      <c r="HF692"/>
      <c r="HG692"/>
      <c r="HH692"/>
      <c r="HI692"/>
      <c r="HJ692"/>
      <c r="HK692"/>
      <c r="HL692"/>
      <c r="HM692"/>
      <c r="HN692"/>
      <c r="HO692"/>
      <c r="HP692"/>
      <c r="HQ692"/>
      <c r="HR692"/>
      <c r="HS692"/>
      <c r="HT692"/>
      <c r="HU692"/>
      <c r="HV692"/>
      <c r="HW692"/>
      <c r="HX692"/>
      <c r="HY692"/>
      <c r="HZ692"/>
      <c r="IA692"/>
      <c r="IB692"/>
      <c r="IC692"/>
      <c r="ID692"/>
      <c r="IE692"/>
      <c r="IF692"/>
      <c r="IG692"/>
      <c r="IH692"/>
      <c r="II692"/>
      <c r="IJ692"/>
      <c r="IK692"/>
      <c r="IL692"/>
      <c r="IM692"/>
      <c r="IN692"/>
      <c r="IO692"/>
      <c r="IP692"/>
      <c r="IQ692"/>
      <c r="IR692"/>
      <c r="IS692"/>
      <c r="IT692"/>
      <c r="IU692"/>
      <c r="IV692"/>
    </row>
    <row r="693" spans="1:256" ht="27" thickBot="1" x14ac:dyDescent="0.45">
      <c r="A693" s="23" t="s">
        <v>25</v>
      </c>
      <c r="B693" s="38"/>
      <c r="C693" s="38"/>
      <c r="D693" s="424" t="s">
        <v>139</v>
      </c>
      <c r="E693" s="25">
        <v>32</v>
      </c>
      <c r="F693" s="25">
        <v>24</v>
      </c>
      <c r="G693" s="25">
        <f t="shared" ref="G693" si="115">E693</f>
        <v>32</v>
      </c>
      <c r="H693" s="25">
        <f>F693</f>
        <v>24</v>
      </c>
      <c r="I693" s="27">
        <v>2.4300000000000002</v>
      </c>
      <c r="J693" s="27">
        <v>1.86</v>
      </c>
      <c r="K693" s="27">
        <v>0.3</v>
      </c>
      <c r="L693" s="27">
        <v>0.23</v>
      </c>
      <c r="M693" s="27">
        <v>14.64</v>
      </c>
      <c r="N693" s="27">
        <v>11.22</v>
      </c>
      <c r="O693" s="27">
        <v>72.599999999999994</v>
      </c>
      <c r="P693" s="27">
        <v>55.66</v>
      </c>
    </row>
    <row r="694" spans="1:256" ht="27" thickBot="1" x14ac:dyDescent="0.45">
      <c r="A694" s="69" t="s">
        <v>27</v>
      </c>
      <c r="B694" s="70"/>
      <c r="C694" s="70"/>
      <c r="D694" s="60"/>
      <c r="E694" s="60"/>
      <c r="F694" s="60"/>
      <c r="G694" s="60"/>
      <c r="H694" s="94"/>
      <c r="I694" s="117">
        <f t="shared" ref="I694:P694" si="116">SUM(I676:I693)</f>
        <v>26.729999999999997</v>
      </c>
      <c r="J694" s="117">
        <f t="shared" si="116"/>
        <v>19.329999999999998</v>
      </c>
      <c r="K694" s="117">
        <f t="shared" si="116"/>
        <v>10</v>
      </c>
      <c r="L694" s="117">
        <f t="shared" si="116"/>
        <v>7.1000000000000005</v>
      </c>
      <c r="M694" s="117">
        <f t="shared" si="116"/>
        <v>72.72</v>
      </c>
      <c r="N694" s="117">
        <f t="shared" si="116"/>
        <v>60.209999999999994</v>
      </c>
      <c r="O694" s="117">
        <f t="shared" si="116"/>
        <v>490.49999999999989</v>
      </c>
      <c r="P694" s="117">
        <f t="shared" si="116"/>
        <v>384.47</v>
      </c>
    </row>
    <row r="695" spans="1:256" ht="27" thickBot="1" x14ac:dyDescent="0.45">
      <c r="A695" s="147" t="s">
        <v>46</v>
      </c>
      <c r="B695" s="148"/>
      <c r="C695" s="90"/>
      <c r="D695" s="197"/>
      <c r="E695" s="198"/>
      <c r="F695" s="109"/>
      <c r="G695" s="109"/>
      <c r="H695" s="92"/>
      <c r="I695" s="112">
        <f t="shared" ref="I695:P695" si="117">SUM(I694+I675+I635+I631)</f>
        <v>77.09</v>
      </c>
      <c r="J695" s="112">
        <f t="shared" si="117"/>
        <v>57.989999999999995</v>
      </c>
      <c r="K695" s="112">
        <f t="shared" si="117"/>
        <v>57.789999999999992</v>
      </c>
      <c r="L695" s="112">
        <f t="shared" si="117"/>
        <v>42.92</v>
      </c>
      <c r="M695" s="112">
        <f t="shared" si="117"/>
        <v>227.90999999999997</v>
      </c>
      <c r="N695" s="112">
        <f t="shared" si="117"/>
        <v>181.23999999999998</v>
      </c>
      <c r="O695" s="112">
        <f t="shared" si="117"/>
        <v>1740.4099999999999</v>
      </c>
      <c r="P695" s="61">
        <f t="shared" si="117"/>
        <v>1346.65</v>
      </c>
    </row>
    <row r="696" spans="1:256" ht="27" thickBot="1" x14ac:dyDescent="0.45">
      <c r="A696" s="230" t="s">
        <v>56</v>
      </c>
      <c r="B696" s="30"/>
      <c r="C696" s="30"/>
      <c r="D696" s="2"/>
      <c r="E696" s="199"/>
      <c r="F696" s="199"/>
      <c r="G696" s="199"/>
      <c r="H696" s="199"/>
      <c r="I696" s="231"/>
      <c r="J696" s="231"/>
      <c r="K696" s="231"/>
      <c r="L696" s="231"/>
      <c r="M696" s="231"/>
      <c r="N696" s="231"/>
      <c r="O696" s="231"/>
      <c r="P696" s="232"/>
    </row>
    <row r="697" spans="1:256" ht="52.5" customHeight="1" x14ac:dyDescent="0.4">
      <c r="A697" s="453" t="s">
        <v>0</v>
      </c>
      <c r="B697" s="454"/>
      <c r="C697" s="455"/>
      <c r="D697" s="7" t="s">
        <v>1</v>
      </c>
      <c r="E697" s="468" t="s">
        <v>2</v>
      </c>
      <c r="F697" s="469"/>
      <c r="G697" s="468" t="s">
        <v>2</v>
      </c>
      <c r="H697" s="469"/>
      <c r="I697" s="471" t="s">
        <v>3</v>
      </c>
      <c r="J697" s="472"/>
      <c r="K697" s="472"/>
      <c r="L697" s="472"/>
      <c r="M697" s="472"/>
      <c r="N697" s="473"/>
      <c r="O697" s="447" t="s">
        <v>4</v>
      </c>
      <c r="P697" s="448"/>
      <c r="Q697" s="2"/>
    </row>
    <row r="698" spans="1:256" ht="27" thickBot="1" x14ac:dyDescent="0.45">
      <c r="A698" s="456"/>
      <c r="B698" s="457"/>
      <c r="C698" s="458"/>
      <c r="D698" s="46" t="s">
        <v>5</v>
      </c>
      <c r="E698" s="449" t="s">
        <v>6</v>
      </c>
      <c r="F698" s="450"/>
      <c r="G698" s="449" t="s">
        <v>6</v>
      </c>
      <c r="H698" s="450"/>
      <c r="I698" s="474"/>
      <c r="J698" s="475"/>
      <c r="K698" s="475"/>
      <c r="L698" s="475"/>
      <c r="M698" s="475"/>
      <c r="N698" s="476"/>
      <c r="O698" s="477" t="s">
        <v>7</v>
      </c>
      <c r="P698" s="478"/>
      <c r="Q698" s="2"/>
    </row>
    <row r="699" spans="1:256" ht="27" thickBot="1" x14ac:dyDescent="0.45">
      <c r="A699" s="456"/>
      <c r="B699" s="457"/>
      <c r="C699" s="458"/>
      <c r="D699" s="462"/>
      <c r="E699" s="466" t="s">
        <v>8</v>
      </c>
      <c r="F699" s="467"/>
      <c r="G699" s="466" t="s">
        <v>9</v>
      </c>
      <c r="H699" s="467"/>
      <c r="I699" s="451" t="s">
        <v>10</v>
      </c>
      <c r="J699" s="452"/>
      <c r="K699" s="451" t="s">
        <v>11</v>
      </c>
      <c r="L699" s="452"/>
      <c r="M699" s="451" t="s">
        <v>12</v>
      </c>
      <c r="N699" s="452"/>
      <c r="O699" s="479" t="s">
        <v>13</v>
      </c>
      <c r="P699" s="480"/>
      <c r="Q699" s="2"/>
    </row>
    <row r="700" spans="1:256" ht="27" thickBot="1" x14ac:dyDescent="0.45">
      <c r="A700" s="459"/>
      <c r="B700" s="460"/>
      <c r="C700" s="461"/>
      <c r="D700" s="463"/>
      <c r="E700" s="150" t="s">
        <v>58</v>
      </c>
      <c r="F700" s="151" t="s">
        <v>59</v>
      </c>
      <c r="G700" s="152" t="s">
        <v>58</v>
      </c>
      <c r="H700" s="151" t="s">
        <v>59</v>
      </c>
      <c r="I700" s="12" t="s">
        <v>58</v>
      </c>
      <c r="J700" s="13" t="s">
        <v>59</v>
      </c>
      <c r="K700" s="12" t="s">
        <v>58</v>
      </c>
      <c r="L700" s="13" t="s">
        <v>59</v>
      </c>
      <c r="M700" s="12" t="s">
        <v>58</v>
      </c>
      <c r="N700" s="13" t="s">
        <v>59</v>
      </c>
      <c r="O700" s="12" t="s">
        <v>58</v>
      </c>
      <c r="P700" s="13" t="s">
        <v>59</v>
      </c>
      <c r="Q700" s="2"/>
    </row>
    <row r="701" spans="1:256" ht="26.25" x14ac:dyDescent="0.4">
      <c r="A701" s="14"/>
      <c r="B701" s="15" t="s">
        <v>14</v>
      </c>
      <c r="C701" s="207"/>
      <c r="D701" s="7"/>
      <c r="E701" s="17"/>
      <c r="F701" s="17"/>
      <c r="G701" s="17"/>
      <c r="H701" s="19"/>
      <c r="I701" s="233"/>
      <c r="J701" s="234"/>
      <c r="K701" s="233"/>
      <c r="L701" s="234"/>
      <c r="M701" s="233"/>
      <c r="N701" s="233"/>
      <c r="O701" s="234"/>
      <c r="P701" s="235"/>
    </row>
    <row r="702" spans="1:256" ht="26.25" x14ac:dyDescent="0.4">
      <c r="A702" s="250" t="s">
        <v>90</v>
      </c>
      <c r="B702" s="251"/>
      <c r="C702" s="251"/>
      <c r="D702" s="271" t="s">
        <v>148</v>
      </c>
      <c r="E702" s="272"/>
      <c r="F702" s="253"/>
      <c r="G702" s="253"/>
      <c r="H702" s="253"/>
      <c r="I702" s="273">
        <v>13.5</v>
      </c>
      <c r="J702" s="259">
        <v>9.01</v>
      </c>
      <c r="K702" s="258">
        <v>18.760000000000002</v>
      </c>
      <c r="L702" s="259">
        <v>12.51</v>
      </c>
      <c r="M702" s="258">
        <v>3.36</v>
      </c>
      <c r="N702" s="259">
        <v>2.2400000000000002</v>
      </c>
      <c r="O702" s="258">
        <v>234.37</v>
      </c>
      <c r="P702" s="259">
        <v>156.25</v>
      </c>
    </row>
    <row r="703" spans="1:256" ht="26.25" x14ac:dyDescent="0.4">
      <c r="A703" s="250"/>
      <c r="B703" s="251" t="s">
        <v>43</v>
      </c>
      <c r="C703" s="251"/>
      <c r="D703" s="271"/>
      <c r="E703" s="272">
        <v>112.5</v>
      </c>
      <c r="F703" s="253">
        <v>75</v>
      </c>
      <c r="G703" s="253">
        <v>112.5</v>
      </c>
      <c r="H703" s="253">
        <v>75</v>
      </c>
      <c r="I703" s="273"/>
      <c r="J703" s="259"/>
      <c r="K703" s="258"/>
      <c r="L703" s="259"/>
      <c r="M703" s="258"/>
      <c r="N703" s="259"/>
      <c r="O703" s="258"/>
      <c r="P703" s="259"/>
    </row>
    <row r="704" spans="1:256" ht="26.25" x14ac:dyDescent="0.4">
      <c r="A704" s="250"/>
      <c r="B704" s="251" t="s">
        <v>17</v>
      </c>
      <c r="C704" s="251"/>
      <c r="D704" s="271"/>
      <c r="E704" s="272">
        <v>57.7</v>
      </c>
      <c r="F704" s="253">
        <v>38.4</v>
      </c>
      <c r="G704" s="253">
        <f>E704</f>
        <v>57.7</v>
      </c>
      <c r="H704" s="253">
        <f>F704</f>
        <v>38.4</v>
      </c>
      <c r="I704" s="273"/>
      <c r="J704" s="259"/>
      <c r="K704" s="258"/>
      <c r="L704" s="259"/>
      <c r="M704" s="258"/>
      <c r="N704" s="259"/>
      <c r="O704" s="258"/>
      <c r="P704" s="259"/>
    </row>
    <row r="705" spans="1:16" ht="26.25" x14ac:dyDescent="0.4">
      <c r="A705" s="250"/>
      <c r="B705" s="270" t="s">
        <v>20</v>
      </c>
      <c r="C705" s="251"/>
      <c r="D705" s="271"/>
      <c r="E705" s="272">
        <v>0.5</v>
      </c>
      <c r="F705" s="253">
        <v>0.3</v>
      </c>
      <c r="G705" s="253">
        <f t="shared" ref="G705:G706" si="118">E705</f>
        <v>0.5</v>
      </c>
      <c r="H705" s="253">
        <f>F705</f>
        <v>0.3</v>
      </c>
      <c r="I705" s="273"/>
      <c r="J705" s="259"/>
      <c r="K705" s="258"/>
      <c r="L705" s="259"/>
      <c r="M705" s="258"/>
      <c r="N705" s="259"/>
      <c r="O705" s="258"/>
      <c r="P705" s="259"/>
    </row>
    <row r="706" spans="1:16" ht="26.25" x14ac:dyDescent="0.4">
      <c r="A706" s="250"/>
      <c r="B706" s="251" t="s">
        <v>21</v>
      </c>
      <c r="C706" s="251"/>
      <c r="D706" s="271" t="s">
        <v>29</v>
      </c>
      <c r="E706" s="272">
        <v>5</v>
      </c>
      <c r="F706" s="253">
        <v>4</v>
      </c>
      <c r="G706" s="253">
        <f t="shared" si="118"/>
        <v>5</v>
      </c>
      <c r="H706" s="253">
        <f>F706</f>
        <v>4</v>
      </c>
      <c r="I706" s="273"/>
      <c r="J706" s="259"/>
      <c r="K706" s="258"/>
      <c r="L706" s="259"/>
      <c r="M706" s="258"/>
      <c r="N706" s="259"/>
      <c r="O706" s="258"/>
      <c r="P706" s="259"/>
    </row>
    <row r="707" spans="1:16" ht="26.25" x14ac:dyDescent="0.4">
      <c r="A707" s="23" t="s">
        <v>22</v>
      </c>
      <c r="B707" s="38"/>
      <c r="C707" s="41"/>
      <c r="D707" s="25" t="s">
        <v>23</v>
      </c>
      <c r="E707" s="25"/>
      <c r="F707" s="135"/>
      <c r="G707" s="130"/>
      <c r="H707" s="135"/>
      <c r="I707" s="27">
        <v>2.5099999999999998</v>
      </c>
      <c r="J707" s="36">
        <v>2.09</v>
      </c>
      <c r="K707" s="27">
        <v>2.87</v>
      </c>
      <c r="L707" s="36">
        <v>2.39</v>
      </c>
      <c r="M707" s="27">
        <v>17.739999999999998</v>
      </c>
      <c r="N707" s="27">
        <v>14.78</v>
      </c>
      <c r="O707" s="28">
        <v>106.82</v>
      </c>
      <c r="P707" s="27">
        <v>89.02</v>
      </c>
    </row>
    <row r="708" spans="1:16" ht="26.25" x14ac:dyDescent="0.4">
      <c r="A708" s="23"/>
      <c r="B708" s="38" t="s">
        <v>24</v>
      </c>
      <c r="C708" s="41"/>
      <c r="D708" s="25"/>
      <c r="E708" s="25">
        <v>1.92</v>
      </c>
      <c r="F708" s="25">
        <v>1.6</v>
      </c>
      <c r="G708" s="130">
        <f t="shared" ref="G708:G711" si="119">E708</f>
        <v>1.92</v>
      </c>
      <c r="H708" s="25">
        <f>F708</f>
        <v>1.6</v>
      </c>
      <c r="I708" s="27"/>
      <c r="J708" s="28"/>
      <c r="K708" s="27"/>
      <c r="L708" s="28"/>
      <c r="M708" s="27"/>
      <c r="N708" s="27"/>
      <c r="O708" s="32"/>
      <c r="P708" s="37"/>
    </row>
    <row r="709" spans="1:16" ht="26.25" x14ac:dyDescent="0.4">
      <c r="A709" s="23"/>
      <c r="B709" s="38" t="s">
        <v>19</v>
      </c>
      <c r="C709" s="41"/>
      <c r="D709" s="25"/>
      <c r="E709" s="25">
        <v>5</v>
      </c>
      <c r="F709" s="25">
        <v>4</v>
      </c>
      <c r="G709" s="130">
        <f t="shared" si="119"/>
        <v>5</v>
      </c>
      <c r="H709" s="25">
        <f>F709</f>
        <v>4</v>
      </c>
      <c r="I709" s="27"/>
      <c r="J709" s="28"/>
      <c r="K709" s="27"/>
      <c r="L709" s="28"/>
      <c r="M709" s="27"/>
      <c r="N709" s="27"/>
      <c r="O709" s="32"/>
      <c r="P709" s="37"/>
    </row>
    <row r="710" spans="1:16" ht="26.25" x14ac:dyDescent="0.4">
      <c r="A710" s="366"/>
      <c r="B710" s="38" t="s">
        <v>17</v>
      </c>
      <c r="C710" s="41"/>
      <c r="D710" s="25"/>
      <c r="E710" s="25">
        <v>90</v>
      </c>
      <c r="F710" s="25">
        <v>80</v>
      </c>
      <c r="G710" s="130">
        <f>E710</f>
        <v>90</v>
      </c>
      <c r="H710" s="25">
        <f>F710</f>
        <v>80</v>
      </c>
      <c r="I710" s="27"/>
      <c r="J710" s="28"/>
      <c r="K710" s="27"/>
      <c r="L710" s="28"/>
      <c r="M710" s="27"/>
      <c r="N710" s="27"/>
      <c r="O710" s="32"/>
      <c r="P710" s="37"/>
    </row>
    <row r="711" spans="1:16" ht="26.25" x14ac:dyDescent="0.4">
      <c r="A711" s="366"/>
      <c r="B711" s="38" t="s">
        <v>18</v>
      </c>
      <c r="C711" s="41"/>
      <c r="D711" s="25"/>
      <c r="E711" s="25">
        <v>118</v>
      </c>
      <c r="F711" s="25">
        <v>85</v>
      </c>
      <c r="G711" s="130">
        <f t="shared" si="119"/>
        <v>118</v>
      </c>
      <c r="H711" s="25">
        <f>F711</f>
        <v>85</v>
      </c>
      <c r="I711" s="27"/>
      <c r="J711" s="28"/>
      <c r="K711" s="27"/>
      <c r="L711" s="28"/>
      <c r="M711" s="27"/>
      <c r="N711" s="27"/>
      <c r="O711" s="32"/>
      <c r="P711" s="37"/>
    </row>
    <row r="712" spans="1:16" ht="26.25" x14ac:dyDescent="0.4">
      <c r="A712" s="23" t="s">
        <v>51</v>
      </c>
      <c r="B712" s="38"/>
      <c r="C712" s="41"/>
      <c r="D712" s="39" t="s">
        <v>140</v>
      </c>
      <c r="E712" s="39"/>
      <c r="F712" s="35"/>
      <c r="G712" s="130"/>
      <c r="H712" s="35"/>
      <c r="I712" s="28">
        <v>4.34</v>
      </c>
      <c r="J712" s="27">
        <v>3.0700000000000003</v>
      </c>
      <c r="K712" s="36">
        <v>3.49</v>
      </c>
      <c r="L712" s="27">
        <v>2.41</v>
      </c>
      <c r="M712" s="36">
        <v>16.93</v>
      </c>
      <c r="N712" s="27">
        <v>12.45</v>
      </c>
      <c r="O712" s="36">
        <v>119.78999999999999</v>
      </c>
      <c r="P712" s="27">
        <v>86.13</v>
      </c>
    </row>
    <row r="713" spans="1:16" ht="26.25" x14ac:dyDescent="0.4">
      <c r="A713" s="23"/>
      <c r="B713" s="30" t="s">
        <v>25</v>
      </c>
      <c r="C713" s="41"/>
      <c r="D713" s="365"/>
      <c r="E713" s="365">
        <v>32</v>
      </c>
      <c r="F713" s="365">
        <v>24</v>
      </c>
      <c r="G713" s="130">
        <f t="shared" ref="G713:G714" si="120">E713</f>
        <v>32</v>
      </c>
      <c r="H713" s="365">
        <f>F713</f>
        <v>24</v>
      </c>
      <c r="I713" s="28"/>
      <c r="J713" s="27"/>
      <c r="K713" s="36"/>
      <c r="L713" s="27"/>
      <c r="M713" s="36"/>
      <c r="N713" s="27"/>
      <c r="O713" s="36"/>
      <c r="P713" s="27"/>
    </row>
    <row r="714" spans="1:16" ht="27" thickBot="1" x14ac:dyDescent="0.45">
      <c r="A714" s="23"/>
      <c r="B714" s="38" t="s">
        <v>26</v>
      </c>
      <c r="C714" s="41"/>
      <c r="D714" s="365"/>
      <c r="E714" s="365">
        <v>9.6</v>
      </c>
      <c r="F714" s="25">
        <v>6.4</v>
      </c>
      <c r="G714" s="130">
        <f t="shared" si="120"/>
        <v>9.6</v>
      </c>
      <c r="H714" s="39">
        <f>F714</f>
        <v>6.4</v>
      </c>
      <c r="I714" s="110"/>
      <c r="J714" s="54"/>
      <c r="K714" s="53"/>
      <c r="L714" s="54"/>
      <c r="M714" s="53"/>
      <c r="N714" s="54"/>
      <c r="O714" s="53"/>
      <c r="P714" s="27"/>
    </row>
    <row r="715" spans="1:16" ht="27" thickBot="1" x14ac:dyDescent="0.45">
      <c r="A715" s="69" t="s">
        <v>27</v>
      </c>
      <c r="B715" s="70"/>
      <c r="C715" s="206"/>
      <c r="D715" s="225"/>
      <c r="E715" s="13"/>
      <c r="F715" s="13"/>
      <c r="G715" s="13"/>
      <c r="H715" s="13"/>
      <c r="I715" s="112">
        <f t="shared" ref="I715:P715" si="121">SUM(I701:I714)</f>
        <v>20.349999999999998</v>
      </c>
      <c r="J715" s="61">
        <f t="shared" si="121"/>
        <v>14.17</v>
      </c>
      <c r="K715" s="139">
        <f t="shared" si="121"/>
        <v>25.120000000000005</v>
      </c>
      <c r="L715" s="61">
        <f t="shared" si="121"/>
        <v>17.310000000000002</v>
      </c>
      <c r="M715" s="139">
        <f t="shared" si="121"/>
        <v>38.03</v>
      </c>
      <c r="N715" s="61">
        <f t="shared" si="121"/>
        <v>29.47</v>
      </c>
      <c r="O715" s="61">
        <f t="shared" si="121"/>
        <v>460.98</v>
      </c>
      <c r="P715" s="61">
        <f t="shared" si="121"/>
        <v>331.4</v>
      </c>
    </row>
    <row r="716" spans="1:16" ht="26.25" x14ac:dyDescent="0.4">
      <c r="A716" s="23"/>
      <c r="B716" s="62" t="s">
        <v>28</v>
      </c>
      <c r="C716" s="41"/>
      <c r="D716" s="17"/>
      <c r="E716" s="25"/>
      <c r="F716" s="25"/>
      <c r="G716" s="25"/>
      <c r="H716" s="25"/>
      <c r="I716" s="17"/>
      <c r="J716" s="47"/>
      <c r="K716" s="17"/>
      <c r="L716" s="47"/>
      <c r="M716" s="17"/>
      <c r="N716" s="18"/>
      <c r="O716" s="217"/>
      <c r="P716" s="37"/>
    </row>
    <row r="717" spans="1:16" ht="26.25" x14ac:dyDescent="0.4">
      <c r="A717" s="23" t="s">
        <v>100</v>
      </c>
      <c r="B717" s="62"/>
      <c r="C717" s="38"/>
      <c r="D717" s="39" t="s">
        <v>101</v>
      </c>
      <c r="E717" s="25">
        <v>40</v>
      </c>
      <c r="F717" s="25">
        <v>40</v>
      </c>
      <c r="G717" s="25">
        <f>E717</f>
        <v>40</v>
      </c>
      <c r="H717" s="436">
        <f>F717</f>
        <v>40</v>
      </c>
      <c r="I717" s="28">
        <v>2.5299999999999998</v>
      </c>
      <c r="J717" s="27">
        <v>0</v>
      </c>
      <c r="K717" s="67">
        <v>2.16</v>
      </c>
      <c r="L717" s="36">
        <v>0</v>
      </c>
      <c r="M717" s="27">
        <v>22.69</v>
      </c>
      <c r="N717" s="36">
        <v>0</v>
      </c>
      <c r="O717" s="28">
        <v>140</v>
      </c>
      <c r="P717" s="27">
        <v>0</v>
      </c>
    </row>
    <row r="718" spans="1:16" ht="26.25" x14ac:dyDescent="0.4">
      <c r="A718" s="292" t="s">
        <v>224</v>
      </c>
      <c r="B718" s="293"/>
      <c r="C718" s="293"/>
      <c r="D718" s="359" t="s">
        <v>23</v>
      </c>
      <c r="E718" s="306"/>
      <c r="F718" s="304"/>
      <c r="G718" s="300"/>
      <c r="H718" s="299"/>
      <c r="I718" s="300">
        <v>5</v>
      </c>
      <c r="J718" s="299">
        <v>4.1900000000000004</v>
      </c>
      <c r="K718" s="300">
        <v>5.74</v>
      </c>
      <c r="L718" s="299">
        <v>4.79</v>
      </c>
      <c r="M718" s="404">
        <v>8.44</v>
      </c>
      <c r="N718" s="405">
        <v>7.04</v>
      </c>
      <c r="O718" s="404">
        <v>140.78</v>
      </c>
      <c r="P718" s="405">
        <v>117.32</v>
      </c>
    </row>
    <row r="719" spans="1:16" ht="27" thickBot="1" x14ac:dyDescent="0.45">
      <c r="A719" s="307"/>
      <c r="B719" s="308" t="s">
        <v>17</v>
      </c>
      <c r="C719" s="308"/>
      <c r="D719" s="310"/>
      <c r="E719" s="311">
        <v>189</v>
      </c>
      <c r="F719" s="309">
        <v>157.5</v>
      </c>
      <c r="G719" s="311">
        <v>180</v>
      </c>
      <c r="H719" s="309">
        <v>150</v>
      </c>
      <c r="I719" s="311"/>
      <c r="J719" s="312"/>
      <c r="K719" s="406"/>
      <c r="L719" s="407"/>
      <c r="M719" s="406"/>
      <c r="N719" s="407"/>
      <c r="O719" s="32"/>
      <c r="P719" s="37"/>
    </row>
    <row r="720" spans="1:16" ht="27" thickBot="1" x14ac:dyDescent="0.45">
      <c r="A720" s="69" t="s">
        <v>27</v>
      </c>
      <c r="B720" s="114"/>
      <c r="C720" s="178"/>
      <c r="D720" s="201"/>
      <c r="E720" s="162"/>
      <c r="F720" s="162"/>
      <c r="G720" s="162"/>
      <c r="H720" s="163"/>
      <c r="I720" s="61">
        <f t="shared" ref="I720:P720" si="122">SUM(I716:I719)</f>
        <v>7.5299999999999994</v>
      </c>
      <c r="J720" s="72">
        <f t="shared" si="122"/>
        <v>4.1900000000000004</v>
      </c>
      <c r="K720" s="61">
        <f t="shared" si="122"/>
        <v>7.9</v>
      </c>
      <c r="L720" s="61">
        <f t="shared" si="122"/>
        <v>4.79</v>
      </c>
      <c r="M720" s="61">
        <f t="shared" si="122"/>
        <v>31.130000000000003</v>
      </c>
      <c r="N720" s="61">
        <f t="shared" si="122"/>
        <v>7.04</v>
      </c>
      <c r="O720" s="61">
        <f t="shared" si="122"/>
        <v>280.77999999999997</v>
      </c>
      <c r="P720" s="61">
        <f t="shared" si="122"/>
        <v>117.32</v>
      </c>
    </row>
    <row r="721" spans="1:16" ht="26.25" x14ac:dyDescent="0.4">
      <c r="A721" s="14"/>
      <c r="B721" s="15" t="s">
        <v>30</v>
      </c>
      <c r="C721" s="208"/>
      <c r="D721" s="63"/>
      <c r="E721" s="17"/>
      <c r="F721" s="17"/>
      <c r="G721" s="17"/>
      <c r="H721" s="137"/>
      <c r="I721" s="66"/>
      <c r="J721" s="159"/>
      <c r="K721" s="65"/>
      <c r="L721" s="159"/>
      <c r="M721" s="65"/>
      <c r="N721" s="159"/>
      <c r="O721" s="64"/>
      <c r="P721" s="65"/>
    </row>
    <row r="722" spans="1:16" ht="26.25" x14ac:dyDescent="0.4">
      <c r="A722" s="250" t="s">
        <v>279</v>
      </c>
      <c r="B722" s="251"/>
      <c r="C722" s="251"/>
      <c r="D722" s="252" t="s">
        <v>37</v>
      </c>
      <c r="E722" s="272"/>
      <c r="F722" s="253"/>
      <c r="G722" s="253"/>
      <c r="H722" s="253"/>
      <c r="I722" s="381">
        <v>8.0500000000000007</v>
      </c>
      <c r="J722" s="382">
        <v>6</v>
      </c>
      <c r="K722" s="381">
        <v>7.18</v>
      </c>
      <c r="L722" s="383">
        <v>6.67</v>
      </c>
      <c r="M722" s="384">
        <v>21.12</v>
      </c>
      <c r="N722" s="383">
        <v>18.34</v>
      </c>
      <c r="O722" s="381">
        <v>141.33000000000001</v>
      </c>
      <c r="P722" s="385">
        <v>123.35</v>
      </c>
    </row>
    <row r="723" spans="1:16" ht="26.25" x14ac:dyDescent="0.4">
      <c r="A723" s="250"/>
      <c r="B723" s="251" t="s">
        <v>104</v>
      </c>
      <c r="C723" s="251"/>
      <c r="D723" s="331"/>
      <c r="E723" s="261">
        <v>42.8</v>
      </c>
      <c r="F723" s="253">
        <v>38.5</v>
      </c>
      <c r="G723" s="253">
        <v>38.1</v>
      </c>
      <c r="H723" s="257">
        <v>34.299999999999997</v>
      </c>
      <c r="I723" s="259"/>
      <c r="J723" s="386"/>
      <c r="K723" s="387"/>
      <c r="L723" s="388"/>
      <c r="M723" s="387"/>
      <c r="N723" s="388"/>
      <c r="O723" s="387"/>
      <c r="P723" s="389"/>
    </row>
    <row r="724" spans="1:16" ht="26.25" x14ac:dyDescent="0.4">
      <c r="A724" s="250"/>
      <c r="B724" s="270" t="s">
        <v>33</v>
      </c>
      <c r="C724" s="270"/>
      <c r="D724" s="261"/>
      <c r="E724" s="329">
        <v>10</v>
      </c>
      <c r="F724" s="261">
        <v>7.1</v>
      </c>
      <c r="G724" s="261">
        <v>9</v>
      </c>
      <c r="H724" s="261">
        <v>6</v>
      </c>
      <c r="I724" s="387"/>
      <c r="J724" s="386"/>
      <c r="K724" s="387"/>
      <c r="L724" s="388"/>
      <c r="M724" s="387"/>
      <c r="N724" s="388"/>
      <c r="O724" s="387"/>
      <c r="P724" s="389"/>
    </row>
    <row r="725" spans="1:16" ht="26.25" x14ac:dyDescent="0.4">
      <c r="A725" s="250"/>
      <c r="B725" s="251" t="s">
        <v>32</v>
      </c>
      <c r="C725" s="251"/>
      <c r="D725" s="331"/>
      <c r="E725" s="329">
        <v>10</v>
      </c>
      <c r="F725" s="253">
        <v>7.5</v>
      </c>
      <c r="G725" s="253">
        <v>8</v>
      </c>
      <c r="H725" s="253">
        <v>6</v>
      </c>
      <c r="I725" s="259"/>
      <c r="J725" s="334"/>
      <c r="K725" s="259"/>
      <c r="L725" s="258"/>
      <c r="M725" s="259"/>
      <c r="N725" s="258"/>
      <c r="O725" s="259"/>
      <c r="P725" s="273"/>
    </row>
    <row r="726" spans="1:16" ht="26.25" x14ac:dyDescent="0.4">
      <c r="A726" s="250"/>
      <c r="B726" s="251" t="s">
        <v>21</v>
      </c>
      <c r="C726" s="251"/>
      <c r="D726" s="331"/>
      <c r="E726" s="329">
        <v>4</v>
      </c>
      <c r="F726" s="253">
        <v>3</v>
      </c>
      <c r="G726" s="253">
        <v>4</v>
      </c>
      <c r="H726" s="253">
        <v>3</v>
      </c>
      <c r="I726" s="259"/>
      <c r="J726" s="334"/>
      <c r="K726" s="259"/>
      <c r="L726" s="258"/>
      <c r="M726" s="259"/>
      <c r="N726" s="258"/>
      <c r="O726" s="259"/>
      <c r="P726" s="273"/>
    </row>
    <row r="727" spans="1:16" ht="26.25" x14ac:dyDescent="0.4">
      <c r="A727" s="250"/>
      <c r="B727" s="251" t="s">
        <v>35</v>
      </c>
      <c r="C727" s="251"/>
      <c r="D727" s="331"/>
      <c r="E727" s="329">
        <v>1</v>
      </c>
      <c r="F727" s="253">
        <v>0.5</v>
      </c>
      <c r="G727" s="253">
        <v>1</v>
      </c>
      <c r="H727" s="253">
        <v>0.5</v>
      </c>
      <c r="I727" s="259"/>
      <c r="J727" s="334"/>
      <c r="K727" s="259"/>
      <c r="L727" s="258"/>
      <c r="M727" s="259"/>
      <c r="N727" s="258"/>
      <c r="O727" s="259"/>
      <c r="P727" s="273"/>
    </row>
    <row r="728" spans="1:16" ht="26.25" x14ac:dyDescent="0.4">
      <c r="A728" s="250"/>
      <c r="B728" s="251" t="s">
        <v>67</v>
      </c>
      <c r="C728" s="251"/>
      <c r="D728" s="331"/>
      <c r="E728" s="329">
        <v>180</v>
      </c>
      <c r="F728" s="253">
        <v>160</v>
      </c>
      <c r="G728" s="253">
        <v>180</v>
      </c>
      <c r="H728" s="253">
        <v>160</v>
      </c>
      <c r="I728" s="259"/>
      <c r="J728" s="334"/>
      <c r="K728" s="259"/>
      <c r="L728" s="258"/>
      <c r="M728" s="259"/>
      <c r="N728" s="258"/>
      <c r="O728" s="259"/>
      <c r="P728" s="273"/>
    </row>
    <row r="729" spans="1:16" ht="26.25" x14ac:dyDescent="0.4">
      <c r="A729" s="250"/>
      <c r="B729" s="251" t="s">
        <v>200</v>
      </c>
      <c r="C729" s="251"/>
      <c r="D729" s="331"/>
      <c r="E729" s="329">
        <v>18</v>
      </c>
      <c r="F729" s="253">
        <v>14</v>
      </c>
      <c r="G729" s="253">
        <v>18</v>
      </c>
      <c r="H729" s="253">
        <v>14</v>
      </c>
      <c r="I729" s="259"/>
      <c r="J729" s="334"/>
      <c r="K729" s="259"/>
      <c r="L729" s="258"/>
      <c r="M729" s="259"/>
      <c r="N729" s="258"/>
      <c r="O729" s="259"/>
      <c r="P729" s="273"/>
    </row>
    <row r="730" spans="1:16" ht="26.25" x14ac:dyDescent="0.4">
      <c r="A730" s="23" t="s">
        <v>257</v>
      </c>
      <c r="B730" s="38"/>
      <c r="C730" s="38"/>
      <c r="D730" s="138" t="s">
        <v>70</v>
      </c>
      <c r="E730" s="80"/>
      <c r="F730" s="25"/>
      <c r="G730" s="25"/>
      <c r="H730" s="25"/>
      <c r="I730" s="27">
        <v>3</v>
      </c>
      <c r="J730" s="67">
        <v>2.2000000000000002</v>
      </c>
      <c r="K730" s="28">
        <v>4.57</v>
      </c>
      <c r="L730" s="27">
        <v>3.35</v>
      </c>
      <c r="M730" s="36">
        <v>9.02</v>
      </c>
      <c r="N730" s="27">
        <v>6.61</v>
      </c>
      <c r="O730" s="36">
        <v>102.33</v>
      </c>
      <c r="P730" s="27">
        <v>75.040000000000006</v>
      </c>
    </row>
    <row r="731" spans="1:16" ht="26.25" x14ac:dyDescent="0.4">
      <c r="A731" s="23"/>
      <c r="B731" s="38" t="s">
        <v>68</v>
      </c>
      <c r="C731" s="38"/>
      <c r="D731" s="83"/>
      <c r="E731" s="80">
        <v>197.3</v>
      </c>
      <c r="F731" s="25">
        <v>145.19999999999999</v>
      </c>
      <c r="G731" s="25">
        <v>157.80000000000001</v>
      </c>
      <c r="H731" s="25">
        <v>116.2</v>
      </c>
      <c r="I731" s="77"/>
      <c r="J731" s="85"/>
      <c r="K731" s="33"/>
      <c r="L731" s="77"/>
      <c r="M731" s="78"/>
      <c r="N731" s="77"/>
      <c r="O731" s="78"/>
      <c r="P731" s="77"/>
    </row>
    <row r="732" spans="1:16" ht="26.25" x14ac:dyDescent="0.4">
      <c r="A732" s="23"/>
      <c r="B732" s="38" t="s">
        <v>34</v>
      </c>
      <c r="C732" s="38"/>
      <c r="D732" s="83"/>
      <c r="E732" s="80">
        <v>4</v>
      </c>
      <c r="F732" s="25">
        <v>3</v>
      </c>
      <c r="G732" s="25">
        <f>E732</f>
        <v>4</v>
      </c>
      <c r="H732" s="25">
        <f>F732</f>
        <v>3</v>
      </c>
      <c r="I732" s="77"/>
      <c r="J732" s="85"/>
      <c r="K732" s="33"/>
      <c r="L732" s="77"/>
      <c r="M732" s="78"/>
      <c r="N732" s="77"/>
      <c r="O732" s="78"/>
      <c r="P732" s="77"/>
    </row>
    <row r="733" spans="1:16" ht="26.25" x14ac:dyDescent="0.4">
      <c r="A733" s="23"/>
      <c r="B733" s="38" t="s">
        <v>32</v>
      </c>
      <c r="C733" s="38"/>
      <c r="D733" s="83"/>
      <c r="E733" s="80">
        <v>8.3000000000000007</v>
      </c>
      <c r="F733" s="25">
        <v>6.1</v>
      </c>
      <c r="G733" s="25">
        <v>6.6</v>
      </c>
      <c r="H733" s="25">
        <v>4.9000000000000004</v>
      </c>
      <c r="I733" s="77"/>
      <c r="J733" s="85"/>
      <c r="K733" s="33"/>
      <c r="L733" s="77"/>
      <c r="M733" s="78"/>
      <c r="N733" s="77"/>
      <c r="O733" s="78"/>
      <c r="P733" s="77"/>
    </row>
    <row r="734" spans="1:16" ht="26.25" x14ac:dyDescent="0.4">
      <c r="A734" s="23"/>
      <c r="B734" s="38" t="s">
        <v>33</v>
      </c>
      <c r="C734" s="38"/>
      <c r="D734" s="83"/>
      <c r="E734" s="80">
        <v>8</v>
      </c>
      <c r="F734" s="25">
        <v>6</v>
      </c>
      <c r="G734" s="25">
        <v>6.4</v>
      </c>
      <c r="H734" s="25">
        <v>4.8</v>
      </c>
      <c r="I734" s="77"/>
      <c r="J734" s="85"/>
      <c r="K734" s="33"/>
      <c r="L734" s="77"/>
      <c r="M734" s="78"/>
      <c r="N734" s="77"/>
      <c r="O734" s="78"/>
      <c r="P734" s="77"/>
    </row>
    <row r="735" spans="1:16" ht="26.25" x14ac:dyDescent="0.4">
      <c r="A735" s="23"/>
      <c r="B735" s="38" t="s">
        <v>258</v>
      </c>
      <c r="C735" s="38"/>
      <c r="D735" s="83"/>
      <c r="E735" s="80">
        <v>2.4</v>
      </c>
      <c r="F735" s="25">
        <v>1.8</v>
      </c>
      <c r="G735" s="25">
        <f>E735</f>
        <v>2.4</v>
      </c>
      <c r="H735" s="25">
        <f>F735</f>
        <v>1.8</v>
      </c>
      <c r="I735" s="77"/>
      <c r="J735" s="85"/>
      <c r="K735" s="33"/>
      <c r="L735" s="77"/>
      <c r="M735" s="78"/>
      <c r="N735" s="77"/>
      <c r="O735" s="78"/>
      <c r="P735" s="77"/>
    </row>
    <row r="736" spans="1:16" ht="26.25" x14ac:dyDescent="0.4">
      <c r="A736" s="23"/>
      <c r="B736" s="38" t="s">
        <v>35</v>
      </c>
      <c r="C736" s="38"/>
      <c r="D736" s="83"/>
      <c r="E736" s="80">
        <v>1</v>
      </c>
      <c r="F736" s="25">
        <v>0.5</v>
      </c>
      <c r="G736" s="25">
        <f>E736</f>
        <v>1</v>
      </c>
      <c r="H736" s="25">
        <f>F736</f>
        <v>0.5</v>
      </c>
      <c r="I736" s="77"/>
      <c r="J736" s="85"/>
      <c r="K736" s="33"/>
      <c r="L736" s="77"/>
      <c r="M736" s="78"/>
      <c r="N736" s="77"/>
      <c r="O736" s="78"/>
      <c r="P736" s="77"/>
    </row>
    <row r="737" spans="1:16" ht="26.25" x14ac:dyDescent="0.4">
      <c r="A737" s="23" t="s">
        <v>109</v>
      </c>
      <c r="B737" s="30"/>
      <c r="C737" s="41"/>
      <c r="D737" s="26" t="s">
        <v>49</v>
      </c>
      <c r="E737" s="25"/>
      <c r="F737" s="25"/>
      <c r="G737" s="25"/>
      <c r="H737" s="25"/>
      <c r="I737" s="27">
        <v>10.68</v>
      </c>
      <c r="J737" s="67">
        <v>7.63</v>
      </c>
      <c r="K737" s="67">
        <v>11.72</v>
      </c>
      <c r="L737" s="67">
        <v>8.3699999999999992</v>
      </c>
      <c r="M737" s="67">
        <v>5.74</v>
      </c>
      <c r="N737" s="36">
        <v>4.0999999999999996</v>
      </c>
      <c r="O737" s="27">
        <v>176.75</v>
      </c>
      <c r="P737" s="67">
        <v>126.23</v>
      </c>
    </row>
    <row r="738" spans="1:16" ht="26.25" x14ac:dyDescent="0.4">
      <c r="A738" s="23"/>
      <c r="B738" s="30" t="s">
        <v>103</v>
      </c>
      <c r="C738" s="41"/>
      <c r="D738" s="26"/>
      <c r="E738" s="25">
        <v>81</v>
      </c>
      <c r="F738" s="25">
        <v>57.5</v>
      </c>
      <c r="G738" s="25">
        <v>60</v>
      </c>
      <c r="H738" s="25">
        <v>42.6</v>
      </c>
      <c r="I738" s="39"/>
      <c r="J738" s="40"/>
      <c r="K738" s="76"/>
      <c r="L738" s="76"/>
      <c r="M738" s="76"/>
      <c r="N738" s="47"/>
      <c r="O738" s="25"/>
      <c r="P738" s="76"/>
    </row>
    <row r="739" spans="1:16" ht="26.25" x14ac:dyDescent="0.4">
      <c r="A739" s="23"/>
      <c r="B739" s="30" t="s">
        <v>25</v>
      </c>
      <c r="C739" s="41"/>
      <c r="D739" s="26"/>
      <c r="E739" s="25">
        <v>13</v>
      </c>
      <c r="F739" s="25">
        <v>9.3000000000000007</v>
      </c>
      <c r="G739" s="25">
        <v>13</v>
      </c>
      <c r="H739" s="25">
        <f>F739</f>
        <v>9.3000000000000007</v>
      </c>
      <c r="I739" s="39"/>
      <c r="J739" s="40"/>
      <c r="K739" s="76"/>
      <c r="L739" s="76"/>
      <c r="M739" s="76"/>
      <c r="N739" s="47"/>
      <c r="O739" s="25"/>
      <c r="P739" s="76"/>
    </row>
    <row r="740" spans="1:16" ht="26.25" x14ac:dyDescent="0.4">
      <c r="A740" s="23"/>
      <c r="B740" s="30" t="s">
        <v>33</v>
      </c>
      <c r="C740" s="41"/>
      <c r="D740" s="434"/>
      <c r="E740" s="25">
        <v>7</v>
      </c>
      <c r="F740" s="25">
        <v>5</v>
      </c>
      <c r="G740" s="25">
        <v>6</v>
      </c>
      <c r="H740" s="25">
        <v>4</v>
      </c>
      <c r="I740" s="39"/>
      <c r="J740" s="40"/>
      <c r="K740" s="435"/>
      <c r="L740" s="435"/>
      <c r="M740" s="435"/>
      <c r="N740" s="47"/>
      <c r="O740" s="25"/>
      <c r="P740" s="435"/>
    </row>
    <row r="741" spans="1:16" ht="26.25" x14ac:dyDescent="0.4">
      <c r="A741" s="23"/>
      <c r="B741" s="30" t="s">
        <v>77</v>
      </c>
      <c r="C741" s="41"/>
      <c r="D741" s="26"/>
      <c r="E741" s="25">
        <v>7.5</v>
      </c>
      <c r="F741" s="25">
        <v>5.4</v>
      </c>
      <c r="G741" s="25">
        <f>E741</f>
        <v>7.5</v>
      </c>
      <c r="H741" s="25">
        <f>F741</f>
        <v>5.4</v>
      </c>
      <c r="I741" s="39"/>
      <c r="J741" s="40"/>
      <c r="K741" s="76"/>
      <c r="L741" s="76"/>
      <c r="M741" s="76"/>
      <c r="N741" s="47"/>
      <c r="O741" s="25"/>
      <c r="P741" s="76"/>
    </row>
    <row r="742" spans="1:16" ht="26.25" x14ac:dyDescent="0.4">
      <c r="A742" s="23"/>
      <c r="B742" s="30" t="s">
        <v>17</v>
      </c>
      <c r="C742" s="41"/>
      <c r="D742" s="26"/>
      <c r="E742" s="25">
        <v>16</v>
      </c>
      <c r="F742" s="25">
        <v>11.4</v>
      </c>
      <c r="G742" s="25">
        <f t="shared" ref="G742:G744" si="123">E742</f>
        <v>16</v>
      </c>
      <c r="H742" s="25">
        <f>F742</f>
        <v>11.4</v>
      </c>
      <c r="I742" s="39"/>
      <c r="J742" s="40"/>
      <c r="K742" s="76"/>
      <c r="L742" s="76"/>
      <c r="M742" s="76"/>
      <c r="N742" s="47"/>
      <c r="O742" s="25"/>
      <c r="P742" s="76"/>
    </row>
    <row r="743" spans="1:16" ht="26.25" x14ac:dyDescent="0.4">
      <c r="A743" s="23"/>
      <c r="B743" s="30" t="s">
        <v>21</v>
      </c>
      <c r="C743" s="41"/>
      <c r="D743" s="26"/>
      <c r="E743" s="25">
        <v>5</v>
      </c>
      <c r="F743" s="25">
        <v>4</v>
      </c>
      <c r="G743" s="25">
        <f t="shared" si="123"/>
        <v>5</v>
      </c>
      <c r="H743" s="25">
        <f>F743</f>
        <v>4</v>
      </c>
      <c r="I743" s="39"/>
      <c r="J743" s="40"/>
      <c r="K743" s="76"/>
      <c r="L743" s="76"/>
      <c r="M743" s="76"/>
      <c r="N743" s="47"/>
      <c r="O743" s="25"/>
      <c r="P743" s="76"/>
    </row>
    <row r="744" spans="1:16" ht="26.25" x14ac:dyDescent="0.4">
      <c r="A744" s="23"/>
      <c r="B744" s="30" t="s">
        <v>35</v>
      </c>
      <c r="C744" s="41"/>
      <c r="D744" s="26"/>
      <c r="E744" s="25">
        <v>0.5</v>
      </c>
      <c r="F744" s="25">
        <v>0.5</v>
      </c>
      <c r="G744" s="25">
        <f t="shared" si="123"/>
        <v>0.5</v>
      </c>
      <c r="H744" s="25">
        <f>F744</f>
        <v>0.5</v>
      </c>
      <c r="I744" s="39"/>
      <c r="J744" s="40"/>
      <c r="K744" s="76"/>
      <c r="L744" s="76"/>
      <c r="M744" s="76"/>
      <c r="N744" s="47"/>
      <c r="O744" s="25"/>
      <c r="P744" s="76"/>
    </row>
    <row r="745" spans="1:16" ht="26.25" x14ac:dyDescent="0.4">
      <c r="A745" s="23" t="s">
        <v>284</v>
      </c>
      <c r="B745" s="38"/>
      <c r="C745" s="38"/>
      <c r="D745" s="410" t="s">
        <v>138</v>
      </c>
      <c r="E745" s="410"/>
      <c r="F745" s="25"/>
      <c r="G745" s="25"/>
      <c r="H745" s="47"/>
      <c r="I745" s="28">
        <v>0.43</v>
      </c>
      <c r="J745" s="28">
        <v>0.25</v>
      </c>
      <c r="K745" s="27">
        <v>5.03</v>
      </c>
      <c r="L745" s="36">
        <v>3.01</v>
      </c>
      <c r="M745" s="27">
        <v>1.67</v>
      </c>
      <c r="N745" s="36">
        <v>1</v>
      </c>
      <c r="O745" s="27">
        <v>52.08</v>
      </c>
      <c r="P745" s="67">
        <v>31.24</v>
      </c>
    </row>
    <row r="746" spans="1:16" ht="26.25" x14ac:dyDescent="0.4">
      <c r="A746" s="23"/>
      <c r="B746" s="38" t="s">
        <v>173</v>
      </c>
      <c r="C746" s="38"/>
      <c r="D746" s="410"/>
      <c r="E746" s="410">
        <v>57</v>
      </c>
      <c r="F746" s="25">
        <v>38</v>
      </c>
      <c r="G746" s="25">
        <v>45.6</v>
      </c>
      <c r="H746" s="47">
        <v>30.4</v>
      </c>
      <c r="I746" s="28"/>
      <c r="J746" s="28"/>
      <c r="K746" s="27"/>
      <c r="L746" s="36"/>
      <c r="M746" s="27"/>
      <c r="N746" s="36"/>
      <c r="O746" s="27"/>
      <c r="P746" s="67"/>
    </row>
    <row r="747" spans="1:16" ht="26.25" x14ac:dyDescent="0.4">
      <c r="A747" s="23"/>
      <c r="B747" s="38" t="s">
        <v>174</v>
      </c>
      <c r="C747" s="38"/>
      <c r="D747" s="410"/>
      <c r="E747" s="25">
        <v>9.5</v>
      </c>
      <c r="F747" s="25">
        <v>5.7</v>
      </c>
      <c r="G747" s="25">
        <v>7.5</v>
      </c>
      <c r="H747" s="25">
        <v>4.5</v>
      </c>
      <c r="I747" s="28"/>
      <c r="J747" s="28"/>
      <c r="K747" s="27"/>
      <c r="L747" s="36"/>
      <c r="M747" s="27"/>
      <c r="N747" s="36"/>
      <c r="O747" s="27"/>
      <c r="P747" s="67"/>
    </row>
    <row r="748" spans="1:16" ht="26.25" x14ac:dyDescent="0.4">
      <c r="A748" s="23"/>
      <c r="B748" s="38" t="s">
        <v>35</v>
      </c>
      <c r="C748" s="38"/>
      <c r="D748" s="410"/>
      <c r="E748" s="410">
        <v>0.5</v>
      </c>
      <c r="F748" s="25">
        <v>0.3</v>
      </c>
      <c r="G748" s="25">
        <v>0.5</v>
      </c>
      <c r="H748" s="47">
        <v>0.3</v>
      </c>
      <c r="I748" s="28"/>
      <c r="J748" s="28"/>
      <c r="K748" s="27"/>
      <c r="L748" s="36"/>
      <c r="M748" s="27"/>
      <c r="N748" s="36"/>
      <c r="O748" s="27"/>
      <c r="P748" s="67"/>
    </row>
    <row r="749" spans="1:16" ht="26.25" x14ac:dyDescent="0.4">
      <c r="A749" s="23"/>
      <c r="B749" s="251" t="s">
        <v>34</v>
      </c>
      <c r="C749" s="38"/>
      <c r="D749" s="83"/>
      <c r="E749" s="79">
        <v>4</v>
      </c>
      <c r="F749" s="25">
        <v>3</v>
      </c>
      <c r="G749" s="25">
        <v>4</v>
      </c>
      <c r="H749" s="25">
        <v>3</v>
      </c>
      <c r="I749" s="284"/>
      <c r="J749" s="77"/>
      <c r="K749" s="77"/>
      <c r="L749" s="77"/>
      <c r="M749" s="77"/>
      <c r="N749" s="77"/>
      <c r="O749" s="77"/>
      <c r="P749" s="77"/>
    </row>
    <row r="750" spans="1:16" ht="26.25" x14ac:dyDescent="0.4">
      <c r="A750" s="23" t="s">
        <v>36</v>
      </c>
      <c r="B750" s="38"/>
      <c r="C750" s="38"/>
      <c r="D750" s="427" t="s">
        <v>37</v>
      </c>
      <c r="E750" s="427"/>
      <c r="F750" s="25"/>
      <c r="G750" s="25"/>
      <c r="H750" s="25"/>
      <c r="I750" s="27">
        <v>0.56000000000000005</v>
      </c>
      <c r="J750" s="36">
        <v>0.5</v>
      </c>
      <c r="K750" s="27"/>
      <c r="L750" s="36"/>
      <c r="M750" s="27">
        <v>27.89</v>
      </c>
      <c r="N750" s="36">
        <v>25.01</v>
      </c>
      <c r="O750" s="27">
        <v>113.79</v>
      </c>
      <c r="P750" s="67">
        <v>102.42</v>
      </c>
    </row>
    <row r="751" spans="1:16" ht="26.25" x14ac:dyDescent="0.4">
      <c r="A751" s="23"/>
      <c r="B751" s="30" t="s">
        <v>38</v>
      </c>
      <c r="C751" s="38"/>
      <c r="D751" s="29"/>
      <c r="E751" s="427">
        <v>9</v>
      </c>
      <c r="F751" s="25">
        <v>7</v>
      </c>
      <c r="G751" s="25">
        <v>11</v>
      </c>
      <c r="H751" s="25">
        <v>8.5</v>
      </c>
      <c r="I751" s="25"/>
      <c r="J751" s="47"/>
      <c r="K751" s="25"/>
      <c r="L751" s="47"/>
      <c r="M751" s="25"/>
      <c r="N751" s="47"/>
      <c r="O751" s="37"/>
      <c r="P751" s="51"/>
    </row>
    <row r="752" spans="1:16" ht="26.25" x14ac:dyDescent="0.4">
      <c r="A752" s="23"/>
      <c r="B752" s="38" t="s">
        <v>19</v>
      </c>
      <c r="C752" s="38"/>
      <c r="D752" s="29"/>
      <c r="E752" s="427">
        <v>5</v>
      </c>
      <c r="F752" s="25">
        <v>4</v>
      </c>
      <c r="G752" s="25">
        <f t="shared" ref="G752:G753" si="124">E752</f>
        <v>5</v>
      </c>
      <c r="H752" s="25">
        <f t="shared" ref="H752:H753" si="125">F752</f>
        <v>4</v>
      </c>
      <c r="I752" s="25"/>
      <c r="J752" s="47"/>
      <c r="K752" s="25"/>
      <c r="L752" s="47"/>
      <c r="M752" s="25"/>
      <c r="N752" s="47"/>
      <c r="O752" s="37"/>
      <c r="P752" s="51"/>
    </row>
    <row r="753" spans="1:16" ht="26.25" x14ac:dyDescent="0.4">
      <c r="A753" s="23"/>
      <c r="B753" s="38" t="s">
        <v>18</v>
      </c>
      <c r="C753" s="38"/>
      <c r="D753" s="29"/>
      <c r="E753" s="427">
        <v>211</v>
      </c>
      <c r="F753" s="25">
        <v>193</v>
      </c>
      <c r="G753" s="25">
        <f t="shared" si="124"/>
        <v>211</v>
      </c>
      <c r="H753" s="25">
        <f t="shared" si="125"/>
        <v>193</v>
      </c>
      <c r="I753" s="25"/>
      <c r="J753" s="47"/>
      <c r="K753" s="25"/>
      <c r="L753" s="47"/>
      <c r="M753" s="25"/>
      <c r="N753" s="47"/>
      <c r="O753" s="37"/>
      <c r="P753" s="51"/>
    </row>
    <row r="754" spans="1:16" ht="27" thickBot="1" x14ac:dyDescent="0.45">
      <c r="A754" s="48" t="s">
        <v>39</v>
      </c>
      <c r="B754" s="90"/>
      <c r="C754" s="211"/>
      <c r="D754" s="91" t="s">
        <v>40</v>
      </c>
      <c r="E754" s="91">
        <v>40</v>
      </c>
      <c r="F754" s="91">
        <v>32</v>
      </c>
      <c r="G754" s="91">
        <f t="shared" ref="G754:H754" si="126">E754</f>
        <v>40</v>
      </c>
      <c r="H754" s="91">
        <f t="shared" si="126"/>
        <v>32</v>
      </c>
      <c r="I754" s="93">
        <v>1.88</v>
      </c>
      <c r="J754" s="28">
        <v>1.5</v>
      </c>
      <c r="K754" s="54">
        <v>0.28000000000000003</v>
      </c>
      <c r="L754" s="53">
        <v>0.22</v>
      </c>
      <c r="M754" s="54">
        <v>19.920000000000002</v>
      </c>
      <c r="N754" s="110">
        <v>15.94</v>
      </c>
      <c r="O754" s="54">
        <v>85.6</v>
      </c>
      <c r="P754" s="93">
        <v>68.48</v>
      </c>
    </row>
    <row r="755" spans="1:16" ht="27" thickBot="1" x14ac:dyDescent="0.45">
      <c r="A755" s="69" t="s">
        <v>27</v>
      </c>
      <c r="B755" s="70"/>
      <c r="C755" s="206"/>
      <c r="D755" s="13"/>
      <c r="E755" s="13"/>
      <c r="F755" s="13"/>
      <c r="G755" s="13"/>
      <c r="H755" s="13"/>
      <c r="I755" s="61">
        <f t="shared" ref="I755:P755" si="127">SUM(I721:I754)</f>
        <v>24.599999999999998</v>
      </c>
      <c r="J755" s="61">
        <f t="shared" si="127"/>
        <v>18.079999999999998</v>
      </c>
      <c r="K755" s="61">
        <f t="shared" si="127"/>
        <v>28.78</v>
      </c>
      <c r="L755" s="61">
        <f t="shared" si="127"/>
        <v>21.619999999999997</v>
      </c>
      <c r="M755" s="61">
        <f t="shared" si="127"/>
        <v>85.36</v>
      </c>
      <c r="N755" s="61">
        <f t="shared" si="127"/>
        <v>71</v>
      </c>
      <c r="O755" s="61">
        <f t="shared" si="127"/>
        <v>671.88</v>
      </c>
      <c r="P755" s="61">
        <f t="shared" si="127"/>
        <v>526.76</v>
      </c>
    </row>
    <row r="756" spans="1:16" ht="26.25" x14ac:dyDescent="0.4">
      <c r="A756" s="14"/>
      <c r="B756" s="15" t="s">
        <v>41</v>
      </c>
      <c r="C756" s="208"/>
      <c r="D756" s="17"/>
      <c r="E756" s="17"/>
      <c r="F756" s="17"/>
      <c r="G756" s="17"/>
      <c r="H756" s="17"/>
      <c r="I756" s="66"/>
      <c r="J756" s="65"/>
      <c r="K756" s="159"/>
      <c r="L756" s="65"/>
      <c r="M756" s="159"/>
      <c r="N756" s="65"/>
      <c r="O756" s="159"/>
      <c r="P756" s="65"/>
    </row>
    <row r="757" spans="1:16" ht="26.25" x14ac:dyDescent="0.4">
      <c r="A757" s="23" t="s">
        <v>252</v>
      </c>
      <c r="B757" s="38"/>
      <c r="C757" s="41"/>
      <c r="D757" s="138" t="s">
        <v>70</v>
      </c>
      <c r="E757" s="80"/>
      <c r="F757" s="25"/>
      <c r="G757" s="25"/>
      <c r="H757" s="25"/>
      <c r="I757" s="28">
        <v>5.28</v>
      </c>
      <c r="J757" s="27">
        <v>3.87</v>
      </c>
      <c r="K757" s="36">
        <v>13.42</v>
      </c>
      <c r="L757" s="27">
        <v>9.84</v>
      </c>
      <c r="M757" s="36">
        <v>35.479999999999997</v>
      </c>
      <c r="N757" s="27">
        <v>26.02</v>
      </c>
      <c r="O757" s="36">
        <v>283.62</v>
      </c>
      <c r="P757" s="27">
        <v>207.99</v>
      </c>
    </row>
    <row r="758" spans="1:16" ht="26.25" x14ac:dyDescent="0.4">
      <c r="A758" s="23"/>
      <c r="B758" s="38" t="s">
        <v>31</v>
      </c>
      <c r="C758" s="41"/>
      <c r="D758" s="138"/>
      <c r="E758" s="80">
        <v>218.4</v>
      </c>
      <c r="F758" s="25">
        <v>160.16</v>
      </c>
      <c r="G758" s="25">
        <v>156</v>
      </c>
      <c r="H758" s="25">
        <v>114.4</v>
      </c>
      <c r="I758" s="28"/>
      <c r="J758" s="27"/>
      <c r="K758" s="36"/>
      <c r="L758" s="27"/>
      <c r="M758" s="36"/>
      <c r="N758" s="27"/>
      <c r="O758" s="36"/>
      <c r="P758" s="27"/>
    </row>
    <row r="759" spans="1:16" ht="26.25" x14ac:dyDescent="0.4">
      <c r="A759" s="23"/>
      <c r="B759" s="38" t="s">
        <v>50</v>
      </c>
      <c r="C759" s="41"/>
      <c r="D759" s="83"/>
      <c r="E759" s="80">
        <v>6</v>
      </c>
      <c r="F759" s="25">
        <v>4.5</v>
      </c>
      <c r="G759" s="25">
        <f>E759</f>
        <v>6</v>
      </c>
      <c r="H759" s="25">
        <f>F759</f>
        <v>4.5</v>
      </c>
      <c r="I759" s="33"/>
      <c r="J759" s="77"/>
      <c r="K759" s="78"/>
      <c r="L759" s="77"/>
      <c r="M759" s="78"/>
      <c r="N759" s="77"/>
      <c r="O759" s="78"/>
      <c r="P759" s="77"/>
    </row>
    <row r="760" spans="1:16" ht="26.25" x14ac:dyDescent="0.4">
      <c r="A760" s="23"/>
      <c r="B760" s="38" t="s">
        <v>43</v>
      </c>
      <c r="C760" s="41"/>
      <c r="D760" s="83"/>
      <c r="E760" s="80">
        <v>0.14000000000000001</v>
      </c>
      <c r="F760" s="25">
        <v>0.1</v>
      </c>
      <c r="G760" s="25">
        <v>5.6</v>
      </c>
      <c r="H760" s="25">
        <v>4</v>
      </c>
      <c r="I760" s="33"/>
      <c r="J760" s="77"/>
      <c r="K760" s="78"/>
      <c r="L760" s="77"/>
      <c r="M760" s="78"/>
      <c r="N760" s="77"/>
      <c r="O760" s="78"/>
      <c r="P760" s="77"/>
    </row>
    <row r="761" spans="1:16" ht="26.25" x14ac:dyDescent="0.4">
      <c r="A761" s="23"/>
      <c r="B761" s="38" t="s">
        <v>253</v>
      </c>
      <c r="C761" s="41"/>
      <c r="D761" s="83"/>
      <c r="E761" s="80">
        <v>6</v>
      </c>
      <c r="F761" s="25">
        <v>4.4000000000000004</v>
      </c>
      <c r="G761" s="25">
        <f t="shared" ref="G761:G769" si="128">E761</f>
        <v>6</v>
      </c>
      <c r="H761" s="25">
        <f>F761</f>
        <v>4.4000000000000004</v>
      </c>
      <c r="I761" s="33"/>
      <c r="J761" s="77"/>
      <c r="K761" s="78"/>
      <c r="L761" s="77"/>
      <c r="M761" s="78"/>
      <c r="N761" s="77"/>
      <c r="O761" s="78"/>
      <c r="P761" s="77"/>
    </row>
    <row r="762" spans="1:16" ht="26.25" x14ac:dyDescent="0.4">
      <c r="A762" s="23"/>
      <c r="B762" s="38" t="s">
        <v>21</v>
      </c>
      <c r="C762" s="41"/>
      <c r="D762" s="83"/>
      <c r="E762" s="80">
        <v>4</v>
      </c>
      <c r="F762" s="25">
        <v>3</v>
      </c>
      <c r="G762" s="25">
        <f t="shared" si="128"/>
        <v>4</v>
      </c>
      <c r="H762" s="25">
        <f>F762</f>
        <v>3</v>
      </c>
      <c r="I762" s="33"/>
      <c r="J762" s="77"/>
      <c r="K762" s="78"/>
      <c r="L762" s="77"/>
      <c r="M762" s="78"/>
      <c r="N762" s="77"/>
      <c r="O762" s="78"/>
      <c r="P762" s="77"/>
    </row>
    <row r="763" spans="1:16" ht="26.25" x14ac:dyDescent="0.4">
      <c r="A763" s="23"/>
      <c r="B763" s="38" t="s">
        <v>34</v>
      </c>
      <c r="C763" s="41"/>
      <c r="D763" s="83"/>
      <c r="E763" s="80">
        <v>4</v>
      </c>
      <c r="F763" s="25">
        <v>3</v>
      </c>
      <c r="G763" s="25">
        <f t="shared" si="128"/>
        <v>4</v>
      </c>
      <c r="H763" s="25">
        <f>F763</f>
        <v>3</v>
      </c>
      <c r="I763" s="33"/>
      <c r="J763" s="77"/>
      <c r="K763" s="78"/>
      <c r="L763" s="77"/>
      <c r="M763" s="78"/>
      <c r="N763" s="77"/>
      <c r="O763" s="78"/>
      <c r="P763" s="77"/>
    </row>
    <row r="764" spans="1:16" ht="26.25" x14ac:dyDescent="0.4">
      <c r="A764" s="23"/>
      <c r="B764" s="38" t="s">
        <v>35</v>
      </c>
      <c r="C764" s="41"/>
      <c r="D764" s="83"/>
      <c r="E764" s="80">
        <v>0.7</v>
      </c>
      <c r="F764" s="25">
        <v>0.4</v>
      </c>
      <c r="G764" s="25">
        <f t="shared" si="128"/>
        <v>0.7</v>
      </c>
      <c r="H764" s="25">
        <f>F764</f>
        <v>0.4</v>
      </c>
      <c r="I764" s="78"/>
      <c r="J764" s="77"/>
      <c r="K764" s="78"/>
      <c r="L764" s="77"/>
      <c r="M764" s="78"/>
      <c r="N764" s="77"/>
      <c r="O764" s="78"/>
      <c r="P764" s="77"/>
    </row>
    <row r="765" spans="1:16" ht="26.25" x14ac:dyDescent="0.4">
      <c r="A765" s="23" t="s">
        <v>254</v>
      </c>
      <c r="B765" s="38"/>
      <c r="C765" s="41"/>
      <c r="D765" s="29" t="s">
        <v>255</v>
      </c>
      <c r="E765" s="25"/>
      <c r="F765" s="25"/>
      <c r="G765" s="25"/>
      <c r="H765" s="25"/>
      <c r="I765" s="420">
        <v>0.34</v>
      </c>
      <c r="J765" s="84">
        <v>0.25</v>
      </c>
      <c r="K765" s="36">
        <v>2.37</v>
      </c>
      <c r="L765" s="27">
        <v>1.78</v>
      </c>
      <c r="M765" s="36">
        <v>0.67</v>
      </c>
      <c r="N765" s="27">
        <v>0.5</v>
      </c>
      <c r="O765" s="36">
        <v>25.34</v>
      </c>
      <c r="P765" s="27">
        <v>19</v>
      </c>
    </row>
    <row r="766" spans="1:16" ht="26.25" x14ac:dyDescent="0.4">
      <c r="A766" s="23"/>
      <c r="B766" s="38" t="s">
        <v>50</v>
      </c>
      <c r="C766" s="41"/>
      <c r="D766" s="29"/>
      <c r="E766" s="25">
        <v>0.5</v>
      </c>
      <c r="F766" s="25">
        <v>0.4</v>
      </c>
      <c r="G766" s="25">
        <f t="shared" si="128"/>
        <v>0.5</v>
      </c>
      <c r="H766" s="25">
        <f>F766</f>
        <v>0.4</v>
      </c>
      <c r="I766" s="420"/>
      <c r="J766" s="84"/>
      <c r="K766" s="36"/>
      <c r="L766" s="27"/>
      <c r="M766" s="36"/>
      <c r="N766" s="27"/>
      <c r="O766" s="36"/>
      <c r="P766" s="27"/>
    </row>
    <row r="767" spans="1:16" ht="26.25" x14ac:dyDescent="0.4">
      <c r="A767" s="23"/>
      <c r="B767" s="38" t="s">
        <v>34</v>
      </c>
      <c r="C767" s="41"/>
      <c r="D767" s="29"/>
      <c r="E767" s="25">
        <v>0.5</v>
      </c>
      <c r="F767" s="25">
        <v>0.4</v>
      </c>
      <c r="G767" s="25">
        <f t="shared" si="128"/>
        <v>0.5</v>
      </c>
      <c r="H767" s="25">
        <f>F767</f>
        <v>0.4</v>
      </c>
      <c r="I767" s="420"/>
      <c r="J767" s="84"/>
      <c r="K767" s="36"/>
      <c r="L767" s="27"/>
      <c r="M767" s="36"/>
      <c r="N767" s="27"/>
      <c r="O767" s="36"/>
      <c r="P767" s="27"/>
    </row>
    <row r="768" spans="1:16" ht="26.25" x14ac:dyDescent="0.4">
      <c r="A768" s="23"/>
      <c r="B768" s="38" t="s">
        <v>18</v>
      </c>
      <c r="C768" s="41"/>
      <c r="D768" s="29"/>
      <c r="E768" s="25">
        <v>11</v>
      </c>
      <c r="F768" s="25">
        <v>8.3000000000000007</v>
      </c>
      <c r="G768" s="25">
        <f t="shared" si="128"/>
        <v>11</v>
      </c>
      <c r="H768" s="25">
        <f>F768</f>
        <v>8.3000000000000007</v>
      </c>
      <c r="I768" s="420"/>
      <c r="J768" s="84"/>
      <c r="K768" s="36"/>
      <c r="L768" s="27"/>
      <c r="M768" s="36"/>
      <c r="N768" s="27"/>
      <c r="O768" s="36"/>
      <c r="P768" s="27"/>
    </row>
    <row r="769" spans="1:256" ht="26.25" x14ac:dyDescent="0.4">
      <c r="A769" s="23"/>
      <c r="B769" s="38" t="s">
        <v>44</v>
      </c>
      <c r="C769" s="41"/>
      <c r="D769" s="29"/>
      <c r="E769" s="25">
        <v>10</v>
      </c>
      <c r="F769" s="25">
        <v>7.5</v>
      </c>
      <c r="G769" s="25">
        <f t="shared" si="128"/>
        <v>10</v>
      </c>
      <c r="H769" s="25">
        <f>F769</f>
        <v>7.5</v>
      </c>
      <c r="I769" s="420"/>
      <c r="J769" s="84"/>
      <c r="K769" s="36"/>
      <c r="L769" s="27"/>
      <c r="M769" s="36"/>
      <c r="N769" s="27"/>
      <c r="O769" s="36"/>
      <c r="P769" s="27"/>
    </row>
    <row r="770" spans="1:256" ht="26.25" x14ac:dyDescent="0.4">
      <c r="A770" s="23" t="s">
        <v>285</v>
      </c>
      <c r="B770" s="38"/>
      <c r="C770" s="38"/>
      <c r="D770" s="29" t="s">
        <v>138</v>
      </c>
      <c r="E770" s="421"/>
      <c r="F770" s="25"/>
      <c r="G770" s="25"/>
      <c r="H770" s="25"/>
      <c r="I770" s="84">
        <v>0.54</v>
      </c>
      <c r="J770" s="84">
        <v>0.32</v>
      </c>
      <c r="K770" s="36">
        <v>5.0999999999999996</v>
      </c>
      <c r="L770" s="27">
        <v>3.06</v>
      </c>
      <c r="M770" s="36">
        <v>3.16</v>
      </c>
      <c r="N770" s="27">
        <v>1.89</v>
      </c>
      <c r="O770" s="36">
        <v>60.7</v>
      </c>
      <c r="P770" s="27">
        <v>36.42</v>
      </c>
    </row>
    <row r="771" spans="1:256" ht="26.25" x14ac:dyDescent="0.4">
      <c r="A771" s="23"/>
      <c r="B771" s="38" t="s">
        <v>180</v>
      </c>
      <c r="C771" s="38"/>
      <c r="D771" s="29"/>
      <c r="E771" s="421">
        <v>32</v>
      </c>
      <c r="F771" s="25">
        <v>19.2</v>
      </c>
      <c r="G771" s="25">
        <v>25.5</v>
      </c>
      <c r="H771" s="25">
        <v>15.3</v>
      </c>
      <c r="I771" s="84"/>
      <c r="J771" s="84"/>
      <c r="K771" s="36"/>
      <c r="L771" s="27"/>
      <c r="M771" s="36"/>
      <c r="N771" s="27"/>
      <c r="O771" s="36"/>
      <c r="P771" s="27"/>
    </row>
    <row r="772" spans="1:256" ht="26.25" x14ac:dyDescent="0.4">
      <c r="A772" s="23"/>
      <c r="B772" s="38" t="s">
        <v>189</v>
      </c>
      <c r="C772" s="38"/>
      <c r="D772" s="29"/>
      <c r="E772" s="421">
        <v>28.5</v>
      </c>
      <c r="F772" s="25">
        <v>17.100000000000001</v>
      </c>
      <c r="G772" s="25">
        <v>20</v>
      </c>
      <c r="H772" s="25">
        <v>12</v>
      </c>
      <c r="I772" s="84"/>
      <c r="J772" s="84"/>
      <c r="K772" s="36"/>
      <c r="L772" s="27"/>
      <c r="M772" s="36"/>
      <c r="N772" s="27"/>
      <c r="O772" s="36"/>
      <c r="P772" s="27"/>
    </row>
    <row r="773" spans="1:256" ht="26.25" x14ac:dyDescent="0.4">
      <c r="A773" s="23"/>
      <c r="B773" s="38" t="s">
        <v>34</v>
      </c>
      <c r="C773" s="38"/>
      <c r="D773" s="29"/>
      <c r="E773" s="421">
        <v>4</v>
      </c>
      <c r="F773" s="25">
        <v>3</v>
      </c>
      <c r="G773" s="25">
        <v>4</v>
      </c>
      <c r="H773" s="25">
        <v>3</v>
      </c>
      <c r="I773" s="84"/>
      <c r="J773" s="84"/>
      <c r="K773" s="36"/>
      <c r="L773" s="27"/>
      <c r="M773" s="36"/>
      <c r="N773" s="27"/>
      <c r="O773" s="36"/>
      <c r="P773" s="27"/>
    </row>
    <row r="774" spans="1:256" ht="26.25" x14ac:dyDescent="0.4">
      <c r="A774" s="23"/>
      <c r="B774" s="38" t="s">
        <v>93</v>
      </c>
      <c r="C774" s="38"/>
      <c r="D774" s="29"/>
      <c r="E774" s="421">
        <v>0.05</v>
      </c>
      <c r="F774" s="25">
        <v>0.03</v>
      </c>
      <c r="G774" s="25">
        <v>0.05</v>
      </c>
      <c r="H774" s="25">
        <v>0.03</v>
      </c>
      <c r="I774" s="84"/>
      <c r="J774" s="84"/>
      <c r="K774" s="36"/>
      <c r="L774" s="27"/>
      <c r="M774" s="36"/>
      <c r="N774" s="27"/>
      <c r="O774" s="36"/>
      <c r="P774" s="27"/>
    </row>
    <row r="775" spans="1:256" s="2" customFormat="1" ht="26.25" x14ac:dyDescent="0.4">
      <c r="A775" s="98" t="s">
        <v>181</v>
      </c>
      <c r="B775" s="30"/>
      <c r="C775" s="30"/>
      <c r="D775" s="146" t="s">
        <v>23</v>
      </c>
      <c r="E775" s="80"/>
      <c r="F775" s="80"/>
      <c r="G775" s="80"/>
      <c r="H775" s="80"/>
      <c r="I775" s="241">
        <v>0.06</v>
      </c>
      <c r="J775" s="99">
        <v>0.05</v>
      </c>
      <c r="K775" s="100">
        <v>0.01</v>
      </c>
      <c r="L775" s="84">
        <v>0.01</v>
      </c>
      <c r="M775" s="100">
        <v>13.78</v>
      </c>
      <c r="N775" s="84">
        <v>11.48</v>
      </c>
      <c r="O775" s="84">
        <v>55.46</v>
      </c>
      <c r="P775" s="84">
        <v>46.22</v>
      </c>
    </row>
    <row r="776" spans="1:256" s="2" customFormat="1" ht="26.25" x14ac:dyDescent="0.4">
      <c r="A776" s="102"/>
      <c r="B776" s="103" t="s">
        <v>81</v>
      </c>
      <c r="C776" s="103"/>
      <c r="D776" s="102"/>
      <c r="E776" s="129">
        <v>0.5</v>
      </c>
      <c r="F776" s="129">
        <v>0.4</v>
      </c>
      <c r="G776" s="129">
        <f>E776</f>
        <v>0.5</v>
      </c>
      <c r="H776" s="129">
        <f>F776</f>
        <v>0.4</v>
      </c>
      <c r="I776" s="101"/>
      <c r="J776" s="104"/>
      <c r="K776" s="101"/>
      <c r="L776" s="104"/>
      <c r="M776" s="101"/>
      <c r="N776" s="104"/>
      <c r="O776" s="104"/>
      <c r="P776" s="104"/>
    </row>
    <row r="777" spans="1:256" s="101" customFormat="1" ht="26.25" x14ac:dyDescent="0.4">
      <c r="A777" s="102"/>
      <c r="B777" s="103" t="s">
        <v>17</v>
      </c>
      <c r="C777" s="103"/>
      <c r="D777" s="102"/>
      <c r="E777" s="129">
        <v>42</v>
      </c>
      <c r="F777" s="129">
        <v>40</v>
      </c>
      <c r="G777" s="129">
        <f>E777</f>
        <v>42</v>
      </c>
      <c r="H777" s="129">
        <f>F777</f>
        <v>40</v>
      </c>
      <c r="J777" s="104"/>
      <c r="L777" s="104"/>
      <c r="N777" s="104"/>
      <c r="O777" s="104"/>
      <c r="P777" s="104"/>
    </row>
    <row r="778" spans="1:256" s="101" customFormat="1" ht="26.25" x14ac:dyDescent="0.4">
      <c r="A778" s="102"/>
      <c r="B778" s="103" t="s">
        <v>18</v>
      </c>
      <c r="C778" s="103"/>
      <c r="D778" s="102"/>
      <c r="E778" s="129">
        <v>90</v>
      </c>
      <c r="F778" s="129">
        <v>75</v>
      </c>
      <c r="G778" s="129">
        <f t="shared" ref="G778:G779" si="129">E778</f>
        <v>90</v>
      </c>
      <c r="H778" s="129">
        <f>F778</f>
        <v>75</v>
      </c>
      <c r="J778" s="104"/>
      <c r="L778" s="104"/>
      <c r="N778" s="104"/>
      <c r="O778" s="104"/>
      <c r="P778" s="104"/>
    </row>
    <row r="779" spans="1:256" ht="26.25" x14ac:dyDescent="0.4">
      <c r="A779" s="107"/>
      <c r="B779" s="103" t="s">
        <v>80</v>
      </c>
      <c r="C779" s="108"/>
      <c r="D779" s="102"/>
      <c r="E779" s="129">
        <v>8</v>
      </c>
      <c r="F779" s="129">
        <v>6</v>
      </c>
      <c r="G779" s="129">
        <f t="shared" si="129"/>
        <v>8</v>
      </c>
      <c r="H779" s="129">
        <f>F779</f>
        <v>6</v>
      </c>
      <c r="I779" s="101"/>
      <c r="J779" s="104"/>
      <c r="K779" s="101"/>
      <c r="L779" s="104"/>
      <c r="M779" s="101"/>
      <c r="N779" s="104"/>
      <c r="O779" s="104"/>
      <c r="P779" s="104"/>
      <c r="Q779" s="101"/>
      <c r="R779"/>
      <c r="S779"/>
      <c r="T779"/>
      <c r="U779"/>
      <c r="V779"/>
      <c r="W779"/>
      <c r="X779"/>
      <c r="Y779"/>
      <c r="Z779"/>
      <c r="AA779"/>
      <c r="AB779"/>
      <c r="AC779"/>
      <c r="AD779"/>
      <c r="AE779"/>
      <c r="AF779"/>
      <c r="AG779"/>
      <c r="AH779"/>
      <c r="AI779"/>
      <c r="AJ779"/>
      <c r="AK779"/>
      <c r="AL779"/>
      <c r="AM779"/>
      <c r="AN779"/>
      <c r="AO779"/>
      <c r="AP779"/>
      <c r="AQ779"/>
      <c r="AR779"/>
      <c r="AS779"/>
      <c r="AT779"/>
      <c r="AU779"/>
      <c r="AV779"/>
      <c r="AW779"/>
      <c r="AX779"/>
      <c r="AY779"/>
      <c r="AZ779"/>
      <c r="BA779"/>
      <c r="BB779"/>
      <c r="BC779"/>
      <c r="BD779"/>
      <c r="BE779"/>
      <c r="BF779"/>
      <c r="BG779"/>
      <c r="BH779"/>
      <c r="BI779"/>
      <c r="BJ779"/>
      <c r="BK779"/>
      <c r="BL779"/>
      <c r="BM779"/>
      <c r="BN779"/>
      <c r="BO779"/>
      <c r="BP779"/>
      <c r="BQ779"/>
      <c r="BR779"/>
      <c r="BS779"/>
      <c r="BT779"/>
      <c r="BU779"/>
      <c r="BV779"/>
      <c r="BW779"/>
      <c r="BX779"/>
      <c r="BY779"/>
      <c r="BZ779"/>
      <c r="CA779"/>
      <c r="CB779"/>
      <c r="CC779"/>
      <c r="CD779"/>
      <c r="CE779"/>
      <c r="CF779"/>
      <c r="CG779"/>
      <c r="CH779"/>
      <c r="CI779"/>
      <c r="CJ779"/>
      <c r="CK779"/>
      <c r="CL779"/>
      <c r="CM779"/>
      <c r="CN779"/>
      <c r="CO779"/>
      <c r="CP779"/>
      <c r="CQ779"/>
      <c r="CR779"/>
      <c r="CS779"/>
      <c r="CT779"/>
      <c r="CU779"/>
      <c r="CV779"/>
      <c r="CW779"/>
      <c r="CX779"/>
      <c r="CY779"/>
      <c r="CZ779"/>
      <c r="DA779"/>
      <c r="DB779"/>
      <c r="DC779"/>
      <c r="DD779"/>
      <c r="DE779"/>
      <c r="DF779"/>
      <c r="DG779"/>
      <c r="DH779"/>
      <c r="DI779"/>
      <c r="DJ779"/>
      <c r="DK779"/>
      <c r="DL779"/>
      <c r="DM779"/>
      <c r="DN779"/>
      <c r="DO779"/>
      <c r="DP779"/>
      <c r="DQ779"/>
      <c r="DR779"/>
      <c r="DS779"/>
      <c r="DT779"/>
      <c r="DU779"/>
      <c r="DV779"/>
      <c r="DW779"/>
      <c r="DX779"/>
      <c r="DY779"/>
      <c r="DZ779"/>
      <c r="EA779"/>
      <c r="EB779"/>
      <c r="EC779"/>
      <c r="ED779"/>
      <c r="EE779"/>
      <c r="EF779"/>
      <c r="EG779"/>
      <c r="EH779"/>
      <c r="EI779"/>
      <c r="EJ779"/>
      <c r="EK779"/>
      <c r="EL779"/>
      <c r="EM779"/>
      <c r="EN779"/>
      <c r="EO779"/>
      <c r="EP779"/>
      <c r="EQ779"/>
      <c r="ER779"/>
      <c r="ES779"/>
      <c r="ET779"/>
      <c r="EU779"/>
      <c r="EV779"/>
      <c r="EW779"/>
      <c r="EX779"/>
      <c r="EY779"/>
      <c r="EZ779"/>
      <c r="FA779"/>
      <c r="FB779"/>
      <c r="FC779"/>
      <c r="FD779"/>
      <c r="FE779"/>
      <c r="FF779"/>
      <c r="FG779"/>
      <c r="FH779"/>
      <c r="FI779"/>
      <c r="FJ779"/>
      <c r="FK779"/>
      <c r="FL779"/>
      <c r="FM779"/>
      <c r="FN779"/>
      <c r="FO779"/>
      <c r="FP779"/>
      <c r="FQ779"/>
      <c r="FR779"/>
      <c r="FS779"/>
      <c r="FT779"/>
      <c r="FU779"/>
      <c r="FV779"/>
      <c r="FW779"/>
      <c r="FX779"/>
      <c r="FY779"/>
      <c r="FZ779"/>
      <c r="GA779"/>
      <c r="GB779"/>
      <c r="GC779"/>
      <c r="GD779"/>
      <c r="GE779"/>
      <c r="GF779"/>
      <c r="GG779"/>
      <c r="GH779"/>
      <c r="GI779"/>
      <c r="GJ779"/>
      <c r="GK779"/>
      <c r="GL779"/>
      <c r="GM779"/>
      <c r="GN779"/>
      <c r="GO779"/>
      <c r="GP779"/>
      <c r="GQ779"/>
      <c r="GR779"/>
      <c r="GS779"/>
      <c r="GT779"/>
      <c r="GU779"/>
      <c r="GV779"/>
      <c r="GW779"/>
      <c r="GX779"/>
      <c r="GY779"/>
      <c r="GZ779"/>
      <c r="HA779"/>
      <c r="HB779"/>
      <c r="HC779"/>
      <c r="HD779"/>
      <c r="HE779"/>
      <c r="HF779"/>
      <c r="HG779"/>
      <c r="HH779"/>
      <c r="HI779"/>
      <c r="HJ779"/>
      <c r="HK779"/>
      <c r="HL779"/>
      <c r="HM779"/>
      <c r="HN779"/>
      <c r="HO779"/>
      <c r="HP779"/>
      <c r="HQ779"/>
      <c r="HR779"/>
      <c r="HS779"/>
      <c r="HT779"/>
      <c r="HU779"/>
      <c r="HV779"/>
      <c r="HW779"/>
      <c r="HX779"/>
      <c r="HY779"/>
      <c r="HZ779"/>
      <c r="IA779"/>
      <c r="IB779"/>
      <c r="IC779"/>
      <c r="ID779"/>
      <c r="IE779"/>
      <c r="IF779"/>
      <c r="IG779"/>
      <c r="IH779"/>
      <c r="II779"/>
      <c r="IJ779"/>
      <c r="IK779"/>
      <c r="IL779"/>
      <c r="IM779"/>
      <c r="IN779"/>
      <c r="IO779"/>
      <c r="IP779"/>
      <c r="IQ779"/>
      <c r="IR779"/>
      <c r="IS779"/>
      <c r="IT779"/>
      <c r="IU779"/>
      <c r="IV779"/>
    </row>
    <row r="780" spans="1:256" ht="26.25" x14ac:dyDescent="0.4">
      <c r="A780" s="23" t="s">
        <v>25</v>
      </c>
      <c r="B780" s="38"/>
      <c r="C780" s="38"/>
      <c r="D780" s="275" t="s">
        <v>139</v>
      </c>
      <c r="E780" s="25">
        <v>32</v>
      </c>
      <c r="F780" s="25">
        <v>24</v>
      </c>
      <c r="G780" s="25">
        <f t="shared" ref="G780" si="130">E780</f>
        <v>32</v>
      </c>
      <c r="H780" s="25">
        <f>F780</f>
        <v>24</v>
      </c>
      <c r="I780" s="27">
        <v>2.4300000000000002</v>
      </c>
      <c r="J780" s="27">
        <v>1.86</v>
      </c>
      <c r="K780" s="27">
        <v>0.3</v>
      </c>
      <c r="L780" s="27">
        <v>0.23</v>
      </c>
      <c r="M780" s="27">
        <v>14.64</v>
      </c>
      <c r="N780" s="27">
        <v>11.22</v>
      </c>
      <c r="O780" s="27">
        <v>72.599999999999994</v>
      </c>
      <c r="P780" s="27">
        <v>55.66</v>
      </c>
      <c r="Q780" s="101"/>
      <c r="R780"/>
      <c r="S780"/>
      <c r="T780"/>
      <c r="U780"/>
      <c r="V780"/>
      <c r="W780"/>
      <c r="X780"/>
      <c r="Y780"/>
      <c r="Z780"/>
      <c r="AA780"/>
      <c r="AB780"/>
      <c r="AC780"/>
      <c r="AD780"/>
      <c r="AE780"/>
      <c r="AF780"/>
      <c r="AG780"/>
      <c r="AH780"/>
      <c r="AI780"/>
      <c r="AJ780"/>
      <c r="AK780"/>
      <c r="AL780"/>
      <c r="AM780"/>
      <c r="AN780"/>
      <c r="AO780"/>
      <c r="AP780"/>
      <c r="AQ780"/>
      <c r="AR780"/>
      <c r="AS780"/>
      <c r="AT780"/>
      <c r="AU780"/>
      <c r="AV780"/>
      <c r="AW780"/>
      <c r="AX780"/>
      <c r="AY780"/>
      <c r="AZ780"/>
      <c r="BA780"/>
      <c r="BB780"/>
      <c r="BC780"/>
      <c r="BD780"/>
      <c r="BE780"/>
      <c r="BF780"/>
      <c r="BG780"/>
      <c r="BH780"/>
      <c r="BI780"/>
      <c r="BJ780"/>
      <c r="BK780"/>
      <c r="BL780"/>
      <c r="BM780"/>
      <c r="BN780"/>
      <c r="BO780"/>
      <c r="BP780"/>
      <c r="BQ780"/>
      <c r="BR780"/>
      <c r="BS780"/>
      <c r="BT780"/>
      <c r="BU780"/>
      <c r="BV780"/>
      <c r="BW780"/>
      <c r="BX780"/>
      <c r="BY780"/>
      <c r="BZ780"/>
      <c r="CA780"/>
      <c r="CB780"/>
      <c r="CC780"/>
      <c r="CD780"/>
      <c r="CE780"/>
      <c r="CF780"/>
      <c r="CG780"/>
      <c r="CH780"/>
      <c r="CI780"/>
      <c r="CJ780"/>
      <c r="CK780"/>
      <c r="CL780"/>
      <c r="CM780"/>
      <c r="CN780"/>
      <c r="CO780"/>
      <c r="CP780"/>
      <c r="CQ780"/>
      <c r="CR780"/>
      <c r="CS780"/>
      <c r="CT780"/>
      <c r="CU780"/>
      <c r="CV780"/>
      <c r="CW780"/>
      <c r="CX780"/>
      <c r="CY780"/>
      <c r="CZ780"/>
      <c r="DA780"/>
      <c r="DB780"/>
      <c r="DC780"/>
      <c r="DD780"/>
      <c r="DE780"/>
      <c r="DF780"/>
      <c r="DG780"/>
      <c r="DH780"/>
      <c r="DI780"/>
      <c r="DJ780"/>
      <c r="DK780"/>
      <c r="DL780"/>
      <c r="DM780"/>
      <c r="DN780"/>
      <c r="DO780"/>
      <c r="DP780"/>
      <c r="DQ780"/>
      <c r="DR780"/>
      <c r="DS780"/>
      <c r="DT780"/>
      <c r="DU780"/>
      <c r="DV780"/>
      <c r="DW780"/>
      <c r="DX780"/>
      <c r="DY780"/>
      <c r="DZ780"/>
      <c r="EA780"/>
      <c r="EB780"/>
      <c r="EC780"/>
      <c r="ED780"/>
      <c r="EE780"/>
      <c r="EF780"/>
      <c r="EG780"/>
      <c r="EH780"/>
      <c r="EI780"/>
      <c r="EJ780"/>
      <c r="EK780"/>
      <c r="EL780"/>
      <c r="EM780"/>
      <c r="EN780"/>
      <c r="EO780"/>
      <c r="EP780"/>
      <c r="EQ780"/>
      <c r="ER780"/>
      <c r="ES780"/>
      <c r="ET780"/>
      <c r="EU780"/>
      <c r="EV780"/>
      <c r="EW780"/>
      <c r="EX780"/>
      <c r="EY780"/>
      <c r="EZ780"/>
      <c r="FA780"/>
      <c r="FB780"/>
      <c r="FC780"/>
      <c r="FD780"/>
      <c r="FE780"/>
      <c r="FF780"/>
      <c r="FG780"/>
      <c r="FH780"/>
      <c r="FI780"/>
      <c r="FJ780"/>
      <c r="FK780"/>
      <c r="FL780"/>
      <c r="FM780"/>
      <c r="FN780"/>
      <c r="FO780"/>
      <c r="FP780"/>
      <c r="FQ780"/>
      <c r="FR780"/>
      <c r="FS780"/>
      <c r="FT780"/>
      <c r="FU780"/>
      <c r="FV780"/>
      <c r="FW780"/>
      <c r="FX780"/>
      <c r="FY780"/>
      <c r="FZ780"/>
      <c r="GA780"/>
      <c r="GB780"/>
      <c r="GC780"/>
      <c r="GD780"/>
      <c r="GE780"/>
      <c r="GF780"/>
      <c r="GG780"/>
      <c r="GH780"/>
      <c r="GI780"/>
      <c r="GJ780"/>
      <c r="GK780"/>
      <c r="GL780"/>
      <c r="GM780"/>
      <c r="GN780"/>
      <c r="GO780"/>
      <c r="GP780"/>
      <c r="GQ780"/>
      <c r="GR780"/>
      <c r="GS780"/>
      <c r="GT780"/>
      <c r="GU780"/>
      <c r="GV780"/>
      <c r="GW780"/>
      <c r="GX780"/>
      <c r="GY780"/>
      <c r="GZ780"/>
      <c r="HA780"/>
      <c r="HB780"/>
      <c r="HC780"/>
      <c r="HD780"/>
      <c r="HE780"/>
      <c r="HF780"/>
      <c r="HG780"/>
      <c r="HH780"/>
      <c r="HI780"/>
      <c r="HJ780"/>
      <c r="HK780"/>
      <c r="HL780"/>
      <c r="HM780"/>
      <c r="HN780"/>
      <c r="HO780"/>
      <c r="HP780"/>
      <c r="HQ780"/>
      <c r="HR780"/>
      <c r="HS780"/>
      <c r="HT780"/>
      <c r="HU780"/>
      <c r="HV780"/>
      <c r="HW780"/>
      <c r="HX780"/>
      <c r="HY780"/>
      <c r="HZ780"/>
      <c r="IA780"/>
      <c r="IB780"/>
      <c r="IC780"/>
      <c r="ID780"/>
      <c r="IE780"/>
      <c r="IF780"/>
      <c r="IG780"/>
      <c r="IH780"/>
      <c r="II780"/>
      <c r="IJ780"/>
      <c r="IK780"/>
      <c r="IL780"/>
      <c r="IM780"/>
      <c r="IN780"/>
      <c r="IO780"/>
      <c r="IP780"/>
      <c r="IQ780"/>
      <c r="IR780"/>
      <c r="IS780"/>
      <c r="IT780"/>
      <c r="IU780"/>
      <c r="IV780"/>
    </row>
    <row r="781" spans="1:256" ht="27.75" customHeight="1" thickBot="1" x14ac:dyDescent="0.45">
      <c r="A781" s="23" t="s">
        <v>201</v>
      </c>
      <c r="B781" s="38"/>
      <c r="C781" s="38"/>
      <c r="D781" s="39" t="s">
        <v>92</v>
      </c>
      <c r="E781" s="47">
        <v>285</v>
      </c>
      <c r="F781" s="91">
        <v>285</v>
      </c>
      <c r="G781" s="91">
        <v>200</v>
      </c>
      <c r="H781" s="91">
        <v>200</v>
      </c>
      <c r="I781" s="27">
        <v>0.8</v>
      </c>
      <c r="J781" s="67">
        <v>0.8</v>
      </c>
      <c r="K781" s="36">
        <v>0.8</v>
      </c>
      <c r="L781" s="27">
        <v>0.8</v>
      </c>
      <c r="M781" s="36">
        <v>14.7</v>
      </c>
      <c r="N781" s="27">
        <v>14.7</v>
      </c>
      <c r="O781" s="36">
        <v>94</v>
      </c>
      <c r="P781" s="27">
        <v>94</v>
      </c>
    </row>
    <row r="782" spans="1:256" ht="27" thickBot="1" x14ac:dyDescent="0.45">
      <c r="A782" s="414" t="s">
        <v>27</v>
      </c>
      <c r="B782" s="415"/>
      <c r="C782" s="415"/>
      <c r="D782" s="13"/>
      <c r="E782" s="13"/>
      <c r="F782" s="13"/>
      <c r="G782" s="13"/>
      <c r="H782" s="13"/>
      <c r="I782" s="61">
        <f t="shared" ref="I782:P782" si="131">SUM(I756:I781)</f>
        <v>9.4500000000000011</v>
      </c>
      <c r="J782" s="61">
        <f t="shared" si="131"/>
        <v>7.15</v>
      </c>
      <c r="K782" s="61">
        <f t="shared" si="131"/>
        <v>22.000000000000004</v>
      </c>
      <c r="L782" s="61">
        <f t="shared" si="131"/>
        <v>15.72</v>
      </c>
      <c r="M782" s="61">
        <f t="shared" si="131"/>
        <v>82.43</v>
      </c>
      <c r="N782" s="61">
        <f t="shared" si="131"/>
        <v>65.81</v>
      </c>
      <c r="O782" s="61">
        <f t="shared" si="131"/>
        <v>591.71999999999991</v>
      </c>
      <c r="P782" s="61">
        <f t="shared" si="131"/>
        <v>459.28999999999996</v>
      </c>
    </row>
    <row r="783" spans="1:256" ht="27" thickBot="1" x14ac:dyDescent="0.45">
      <c r="A783" s="147" t="s">
        <v>46</v>
      </c>
      <c r="B783" s="148"/>
      <c r="C783" s="90"/>
      <c r="D783" s="115"/>
      <c r="E783" s="116"/>
      <c r="F783" s="60" t="s">
        <v>29</v>
      </c>
      <c r="G783" s="60"/>
      <c r="H783" s="94"/>
      <c r="I783" s="61">
        <f t="shared" ref="I783:P783" si="132">SUM(I782+I755+I720+I715)</f>
        <v>61.929999999999993</v>
      </c>
      <c r="J783" s="61">
        <f t="shared" si="132"/>
        <v>43.589999999999996</v>
      </c>
      <c r="K783" s="61">
        <f t="shared" si="132"/>
        <v>83.800000000000011</v>
      </c>
      <c r="L783" s="61">
        <f t="shared" si="132"/>
        <v>59.44</v>
      </c>
      <c r="M783" s="61">
        <f t="shared" si="132"/>
        <v>236.95000000000002</v>
      </c>
      <c r="N783" s="61">
        <f t="shared" si="132"/>
        <v>173.32</v>
      </c>
      <c r="O783" s="61">
        <f t="shared" si="132"/>
        <v>2005.36</v>
      </c>
      <c r="P783" s="61">
        <f t="shared" si="132"/>
        <v>1434.77</v>
      </c>
    </row>
    <row r="784" spans="1:256" ht="26.25" x14ac:dyDescent="0.4">
      <c r="A784" s="62"/>
      <c r="B784" s="62"/>
      <c r="C784" s="24"/>
      <c r="D784" s="118"/>
      <c r="E784" s="119"/>
      <c r="F784" s="47"/>
      <c r="G784" s="47"/>
      <c r="H784" s="47"/>
      <c r="I784" s="120"/>
      <c r="J784" s="120"/>
      <c r="K784" s="120"/>
      <c r="L784" s="120"/>
      <c r="M784" s="120"/>
      <c r="N784" s="120"/>
      <c r="O784" s="120"/>
      <c r="P784" s="120"/>
    </row>
    <row r="785" spans="1:256" ht="27" thickBot="1" x14ac:dyDescent="0.45">
      <c r="A785" s="6" t="s">
        <v>57</v>
      </c>
      <c r="B785" s="2"/>
      <c r="C785" s="2"/>
      <c r="D785" s="2"/>
      <c r="E785" s="199"/>
      <c r="F785" s="199"/>
      <c r="G785" s="199"/>
      <c r="H785" s="199"/>
      <c r="I785" s="2"/>
      <c r="J785" s="2"/>
      <c r="K785" s="2"/>
      <c r="L785" s="2"/>
      <c r="M785" s="2"/>
      <c r="N785" s="2"/>
      <c r="O785" s="2"/>
      <c r="P785" s="30"/>
    </row>
    <row r="786" spans="1:256" ht="52.5" customHeight="1" x14ac:dyDescent="0.4">
      <c r="A786" s="453" t="s">
        <v>0</v>
      </c>
      <c r="B786" s="454"/>
      <c r="C786" s="455"/>
      <c r="D786" s="7" t="s">
        <v>1</v>
      </c>
      <c r="E786" s="468" t="s">
        <v>2</v>
      </c>
      <c r="F786" s="469"/>
      <c r="G786" s="468" t="s">
        <v>2</v>
      </c>
      <c r="H786" s="469"/>
      <c r="I786" s="471" t="s">
        <v>3</v>
      </c>
      <c r="J786" s="472"/>
      <c r="K786" s="472"/>
      <c r="L786" s="472"/>
      <c r="M786" s="472"/>
      <c r="N786" s="473"/>
      <c r="O786" s="447" t="s">
        <v>4</v>
      </c>
      <c r="P786" s="448"/>
      <c r="Q786" s="2"/>
    </row>
    <row r="787" spans="1:256" ht="27" thickBot="1" x14ac:dyDescent="0.45">
      <c r="A787" s="456"/>
      <c r="B787" s="457"/>
      <c r="C787" s="458"/>
      <c r="D787" s="46" t="s">
        <v>5</v>
      </c>
      <c r="E787" s="449" t="s">
        <v>6</v>
      </c>
      <c r="F787" s="450"/>
      <c r="G787" s="449" t="s">
        <v>6</v>
      </c>
      <c r="H787" s="450"/>
      <c r="I787" s="474"/>
      <c r="J787" s="475"/>
      <c r="K787" s="475"/>
      <c r="L787" s="475"/>
      <c r="M787" s="475"/>
      <c r="N787" s="476"/>
      <c r="O787" s="477" t="s">
        <v>7</v>
      </c>
      <c r="P787" s="478"/>
      <c r="Q787" s="2"/>
    </row>
    <row r="788" spans="1:256" ht="27" thickBot="1" x14ac:dyDescent="0.45">
      <c r="A788" s="456"/>
      <c r="B788" s="457"/>
      <c r="C788" s="458"/>
      <c r="D788" s="462"/>
      <c r="E788" s="466" t="s">
        <v>8</v>
      </c>
      <c r="F788" s="467"/>
      <c r="G788" s="466" t="s">
        <v>9</v>
      </c>
      <c r="H788" s="467"/>
      <c r="I788" s="451" t="s">
        <v>10</v>
      </c>
      <c r="J788" s="452"/>
      <c r="K788" s="451" t="s">
        <v>11</v>
      </c>
      <c r="L788" s="452"/>
      <c r="M788" s="451" t="s">
        <v>12</v>
      </c>
      <c r="N788" s="452"/>
      <c r="O788" s="479" t="s">
        <v>13</v>
      </c>
      <c r="P788" s="480"/>
      <c r="Q788" s="2"/>
    </row>
    <row r="789" spans="1:256" ht="27" thickBot="1" x14ac:dyDescent="0.45">
      <c r="A789" s="459"/>
      <c r="B789" s="460"/>
      <c r="C789" s="461"/>
      <c r="D789" s="463"/>
      <c r="E789" s="150" t="s">
        <v>58</v>
      </c>
      <c r="F789" s="151" t="s">
        <v>59</v>
      </c>
      <c r="G789" s="152" t="s">
        <v>58</v>
      </c>
      <c r="H789" s="151" t="s">
        <v>59</v>
      </c>
      <c r="I789" s="12" t="s">
        <v>58</v>
      </c>
      <c r="J789" s="13" t="s">
        <v>59</v>
      </c>
      <c r="K789" s="12" t="s">
        <v>58</v>
      </c>
      <c r="L789" s="13" t="s">
        <v>59</v>
      </c>
      <c r="M789" s="12" t="s">
        <v>58</v>
      </c>
      <c r="N789" s="13" t="s">
        <v>59</v>
      </c>
      <c r="O789" s="12" t="s">
        <v>58</v>
      </c>
      <c r="P789" s="13" t="s">
        <v>59</v>
      </c>
      <c r="Q789" s="2"/>
    </row>
    <row r="790" spans="1:256" ht="26.25" x14ac:dyDescent="0.4">
      <c r="A790" s="14"/>
      <c r="B790" s="15" t="s">
        <v>14</v>
      </c>
      <c r="C790" s="207"/>
      <c r="D790" s="7"/>
      <c r="E790" s="17"/>
      <c r="F790" s="17"/>
      <c r="G790" s="17"/>
      <c r="H790" s="19"/>
      <c r="I790" s="153"/>
      <c r="J790" s="153"/>
      <c r="K790" s="19"/>
      <c r="L790" s="20"/>
      <c r="M790" s="19"/>
      <c r="N790" s="154"/>
      <c r="O790" s="155"/>
      <c r="P790" s="200"/>
    </row>
    <row r="791" spans="1:256" ht="26.25" x14ac:dyDescent="0.4">
      <c r="A791" s="23" t="s">
        <v>202</v>
      </c>
      <c r="B791" s="38"/>
      <c r="C791" s="38"/>
      <c r="D791" s="25" t="s">
        <v>15</v>
      </c>
      <c r="E791" s="391"/>
      <c r="F791" s="391"/>
      <c r="G791" s="391"/>
      <c r="H791" s="391"/>
      <c r="I791" s="27">
        <v>7.94</v>
      </c>
      <c r="J791" s="28">
        <v>5.96</v>
      </c>
      <c r="K791" s="27">
        <v>8.2100000000000009</v>
      </c>
      <c r="L791" s="28">
        <v>6.16</v>
      </c>
      <c r="M791" s="27">
        <v>35.130000000000003</v>
      </c>
      <c r="N791" s="27">
        <v>26.35</v>
      </c>
      <c r="O791" s="28">
        <v>246.17</v>
      </c>
      <c r="P791" s="27">
        <v>184.63</v>
      </c>
      <c r="Q791"/>
      <c r="R791"/>
      <c r="S791"/>
      <c r="T791"/>
      <c r="U791"/>
      <c r="V791"/>
      <c r="W791"/>
      <c r="X791"/>
      <c r="Y791"/>
      <c r="Z791"/>
      <c r="AA791"/>
      <c r="AB791"/>
      <c r="AC791"/>
      <c r="AD791"/>
      <c r="AE791"/>
      <c r="AF791"/>
      <c r="AG791"/>
      <c r="AH791"/>
      <c r="AI791"/>
      <c r="AJ791"/>
      <c r="AK791"/>
      <c r="AL791"/>
      <c r="AM791"/>
      <c r="AN791"/>
      <c r="AO791"/>
      <c r="AP791"/>
      <c r="AQ791"/>
      <c r="AR791"/>
      <c r="AS791"/>
      <c r="AT791"/>
      <c r="AU791"/>
      <c r="AV791"/>
      <c r="AW791"/>
      <c r="AX791"/>
      <c r="AY791"/>
      <c r="AZ791"/>
      <c r="BA791"/>
      <c r="BB791"/>
      <c r="BC791"/>
      <c r="BD791"/>
      <c r="BE791"/>
      <c r="BF791"/>
      <c r="BG791"/>
      <c r="BH791"/>
      <c r="BI791"/>
      <c r="BJ791"/>
      <c r="BK791"/>
      <c r="BL791"/>
      <c r="BM791"/>
      <c r="BN791"/>
      <c r="BO791"/>
      <c r="BP791"/>
      <c r="BQ791"/>
      <c r="BR791"/>
      <c r="BS791"/>
      <c r="BT791"/>
      <c r="BU791"/>
      <c r="BV791"/>
      <c r="BW791"/>
      <c r="BX791"/>
      <c r="BY791"/>
      <c r="BZ791"/>
      <c r="CA791"/>
      <c r="CB791"/>
      <c r="CC791"/>
      <c r="CD791"/>
      <c r="CE791"/>
      <c r="CF791"/>
      <c r="CG791"/>
      <c r="CH791"/>
      <c r="CI791"/>
      <c r="CJ791"/>
      <c r="CK791"/>
      <c r="CL791"/>
      <c r="CM791"/>
      <c r="CN791"/>
      <c r="CO791"/>
      <c r="CP791"/>
      <c r="CQ791"/>
      <c r="CR791"/>
      <c r="CS791"/>
      <c r="CT791"/>
      <c r="CU791"/>
      <c r="CV791"/>
      <c r="CW791"/>
      <c r="CX791"/>
      <c r="CY791"/>
      <c r="CZ791"/>
      <c r="DA791"/>
      <c r="DB791"/>
      <c r="DC791"/>
      <c r="DD791"/>
      <c r="DE791"/>
      <c r="DF791"/>
      <c r="DG791"/>
      <c r="DH791"/>
      <c r="DI791"/>
      <c r="DJ791"/>
      <c r="DK791"/>
      <c r="DL791"/>
      <c r="DM791"/>
      <c r="DN791"/>
      <c r="DO791"/>
      <c r="DP791"/>
      <c r="DQ791"/>
      <c r="DR791"/>
      <c r="DS791"/>
      <c r="DT791"/>
      <c r="DU791"/>
      <c r="DV791"/>
      <c r="DW791"/>
      <c r="DX791"/>
      <c r="DY791"/>
      <c r="DZ791"/>
      <c r="EA791"/>
      <c r="EB791"/>
      <c r="EC791"/>
      <c r="ED791"/>
      <c r="EE791"/>
      <c r="EF791"/>
      <c r="EG791"/>
      <c r="EH791"/>
      <c r="EI791"/>
      <c r="EJ791"/>
      <c r="EK791"/>
      <c r="EL791"/>
      <c r="EM791"/>
      <c r="EN791"/>
      <c r="EO791"/>
      <c r="EP791"/>
      <c r="EQ791"/>
      <c r="ER791"/>
      <c r="ES791"/>
      <c r="ET791"/>
      <c r="EU791"/>
      <c r="EV791"/>
      <c r="EW791"/>
      <c r="EX791"/>
      <c r="EY791"/>
      <c r="EZ791"/>
      <c r="FA791"/>
      <c r="FB791"/>
      <c r="FC791"/>
      <c r="FD791"/>
      <c r="FE791"/>
      <c r="FF791"/>
      <c r="FG791"/>
      <c r="FH791"/>
      <c r="FI791"/>
      <c r="FJ791"/>
      <c r="FK791"/>
      <c r="FL791"/>
      <c r="FM791"/>
      <c r="FN791"/>
      <c r="FO791"/>
      <c r="FP791"/>
      <c r="FQ791"/>
      <c r="FR791"/>
      <c r="FS791"/>
      <c r="FT791"/>
      <c r="FU791"/>
      <c r="FV791"/>
      <c r="FW791"/>
      <c r="FX791"/>
      <c r="FY791"/>
      <c r="FZ791"/>
      <c r="GA791"/>
      <c r="GB791"/>
      <c r="GC791"/>
      <c r="GD791"/>
      <c r="GE791"/>
      <c r="GF791"/>
      <c r="GG791"/>
      <c r="GH791"/>
      <c r="GI791"/>
      <c r="GJ791"/>
      <c r="GK791"/>
      <c r="GL791"/>
      <c r="GM791"/>
      <c r="GN791"/>
      <c r="GO791"/>
      <c r="GP791"/>
      <c r="GQ791"/>
      <c r="GR791"/>
      <c r="GS791"/>
      <c r="GT791"/>
      <c r="GU791"/>
      <c r="GV791"/>
      <c r="GW791"/>
      <c r="GX791"/>
      <c r="GY791"/>
      <c r="GZ791"/>
      <c r="HA791"/>
      <c r="HB791"/>
      <c r="HC791"/>
      <c r="HD791"/>
      <c r="HE791"/>
      <c r="HF791"/>
      <c r="HG791"/>
      <c r="HH791"/>
      <c r="HI791"/>
      <c r="HJ791"/>
      <c r="HK791"/>
      <c r="HL791"/>
      <c r="HM791"/>
      <c r="HN791"/>
      <c r="HO791"/>
      <c r="HP791"/>
      <c r="HQ791"/>
      <c r="HR791"/>
      <c r="HS791"/>
      <c r="HT791"/>
      <c r="HU791"/>
      <c r="HV791"/>
      <c r="HW791"/>
      <c r="HX791"/>
      <c r="HY791"/>
      <c r="HZ791"/>
      <c r="IA791"/>
      <c r="IB791"/>
      <c r="IC791"/>
      <c r="ID791"/>
      <c r="IE791"/>
      <c r="IF791"/>
      <c r="IG791"/>
      <c r="IH791"/>
      <c r="II791"/>
      <c r="IJ791"/>
      <c r="IK791"/>
      <c r="IL791"/>
      <c r="IM791"/>
      <c r="IN791"/>
      <c r="IO791"/>
      <c r="IP791"/>
      <c r="IQ791"/>
      <c r="IR791"/>
      <c r="IS791"/>
      <c r="IT791"/>
      <c r="IU791"/>
      <c r="IV791"/>
    </row>
    <row r="792" spans="1:256" ht="26.25" x14ac:dyDescent="0.4">
      <c r="A792" s="23"/>
      <c r="B792" s="38" t="s">
        <v>194</v>
      </c>
      <c r="C792" s="38"/>
      <c r="D792" s="25"/>
      <c r="E792" s="391">
        <v>25</v>
      </c>
      <c r="F792" s="391">
        <v>21</v>
      </c>
      <c r="G792" s="391">
        <v>25</v>
      </c>
      <c r="H792" s="29" t="s">
        <v>203</v>
      </c>
      <c r="I792" s="25"/>
      <c r="J792" s="391"/>
      <c r="K792" s="391"/>
      <c r="L792" s="391"/>
      <c r="M792" s="25"/>
      <c r="N792" s="25"/>
      <c r="O792" s="391"/>
      <c r="P792" s="25"/>
      <c r="Q792"/>
      <c r="R792"/>
      <c r="S792"/>
      <c r="T792"/>
      <c r="U792"/>
      <c r="V792"/>
      <c r="W792"/>
      <c r="X792"/>
      <c r="Y792"/>
      <c r="Z792"/>
      <c r="AA792"/>
      <c r="AB792"/>
      <c r="AC792"/>
      <c r="AD792"/>
      <c r="AE792"/>
      <c r="AF792"/>
      <c r="AG792"/>
      <c r="AH792"/>
      <c r="AI792"/>
      <c r="AJ792"/>
      <c r="AK792"/>
      <c r="AL792"/>
      <c r="AM792"/>
      <c r="AN792"/>
      <c r="AO792"/>
      <c r="AP792"/>
      <c r="AQ792"/>
      <c r="AR792"/>
      <c r="AS792"/>
      <c r="AT792"/>
      <c r="AU792"/>
      <c r="AV792"/>
      <c r="AW792"/>
      <c r="AX792"/>
      <c r="AY792"/>
      <c r="AZ792"/>
      <c r="BA792"/>
      <c r="BB792"/>
      <c r="BC792"/>
      <c r="BD792"/>
      <c r="BE792"/>
      <c r="BF792"/>
      <c r="BG792"/>
      <c r="BH792"/>
      <c r="BI792"/>
      <c r="BJ792"/>
      <c r="BK792"/>
      <c r="BL792"/>
      <c r="BM792"/>
      <c r="BN792"/>
      <c r="BO792"/>
      <c r="BP792"/>
      <c r="BQ792"/>
      <c r="BR792"/>
      <c r="BS792"/>
      <c r="BT792"/>
      <c r="BU792"/>
      <c r="BV792"/>
      <c r="BW792"/>
      <c r="BX792"/>
      <c r="BY792"/>
      <c r="BZ792"/>
      <c r="CA792"/>
      <c r="CB792"/>
      <c r="CC792"/>
      <c r="CD792"/>
      <c r="CE792"/>
      <c r="CF792"/>
      <c r="CG792"/>
      <c r="CH792"/>
      <c r="CI792"/>
      <c r="CJ792"/>
      <c r="CK792"/>
      <c r="CL792"/>
      <c r="CM792"/>
      <c r="CN792"/>
      <c r="CO792"/>
      <c r="CP792"/>
      <c r="CQ792"/>
      <c r="CR792"/>
      <c r="CS792"/>
      <c r="CT792"/>
      <c r="CU792"/>
      <c r="CV792"/>
      <c r="CW792"/>
      <c r="CX792"/>
      <c r="CY792"/>
      <c r="CZ792"/>
      <c r="DA792"/>
      <c r="DB792"/>
      <c r="DC792"/>
      <c r="DD792"/>
      <c r="DE792"/>
      <c r="DF792"/>
      <c r="DG792"/>
      <c r="DH792"/>
      <c r="DI792"/>
      <c r="DJ792"/>
      <c r="DK792"/>
      <c r="DL792"/>
      <c r="DM792"/>
      <c r="DN792"/>
      <c r="DO792"/>
      <c r="DP792"/>
      <c r="DQ792"/>
      <c r="DR792"/>
      <c r="DS792"/>
      <c r="DT792"/>
      <c r="DU792"/>
      <c r="DV792"/>
      <c r="DW792"/>
      <c r="DX792"/>
      <c r="DY792"/>
      <c r="DZ792"/>
      <c r="EA792"/>
      <c r="EB792"/>
      <c r="EC792"/>
      <c r="ED792"/>
      <c r="EE792"/>
      <c r="EF792"/>
      <c r="EG792"/>
      <c r="EH792"/>
      <c r="EI792"/>
      <c r="EJ792"/>
      <c r="EK792"/>
      <c r="EL792"/>
      <c r="EM792"/>
      <c r="EN792"/>
      <c r="EO792"/>
      <c r="EP792"/>
      <c r="EQ792"/>
      <c r="ER792"/>
      <c r="ES792"/>
      <c r="ET792"/>
      <c r="EU792"/>
      <c r="EV792"/>
      <c r="EW792"/>
      <c r="EX792"/>
      <c r="EY792"/>
      <c r="EZ792"/>
      <c r="FA792"/>
      <c r="FB792"/>
      <c r="FC792"/>
      <c r="FD792"/>
      <c r="FE792"/>
      <c r="FF792"/>
      <c r="FG792"/>
      <c r="FH792"/>
      <c r="FI792"/>
      <c r="FJ792"/>
      <c r="FK792"/>
      <c r="FL792"/>
      <c r="FM792"/>
      <c r="FN792"/>
      <c r="FO792"/>
      <c r="FP792"/>
      <c r="FQ792"/>
      <c r="FR792"/>
      <c r="FS792"/>
      <c r="FT792"/>
      <c r="FU792"/>
      <c r="FV792"/>
      <c r="FW792"/>
      <c r="FX792"/>
      <c r="FY792"/>
      <c r="FZ792"/>
      <c r="GA792"/>
      <c r="GB792"/>
      <c r="GC792"/>
      <c r="GD792"/>
      <c r="GE792"/>
      <c r="GF792"/>
      <c r="GG792"/>
      <c r="GH792"/>
      <c r="GI792"/>
      <c r="GJ792"/>
      <c r="GK792"/>
      <c r="GL792"/>
      <c r="GM792"/>
      <c r="GN792"/>
      <c r="GO792"/>
      <c r="GP792"/>
      <c r="GQ792"/>
      <c r="GR792"/>
      <c r="GS792"/>
      <c r="GT792"/>
      <c r="GU792"/>
      <c r="GV792"/>
      <c r="GW792"/>
      <c r="GX792"/>
      <c r="GY792"/>
      <c r="GZ792"/>
      <c r="HA792"/>
      <c r="HB792"/>
      <c r="HC792"/>
      <c r="HD792"/>
      <c r="HE792"/>
      <c r="HF792"/>
      <c r="HG792"/>
      <c r="HH792"/>
      <c r="HI792"/>
      <c r="HJ792"/>
      <c r="HK792"/>
      <c r="HL792"/>
      <c r="HM792"/>
      <c r="HN792"/>
      <c r="HO792"/>
      <c r="HP792"/>
      <c r="HQ792"/>
      <c r="HR792"/>
      <c r="HS792"/>
      <c r="HT792"/>
      <c r="HU792"/>
      <c r="HV792"/>
      <c r="HW792"/>
      <c r="HX792"/>
      <c r="HY792"/>
      <c r="HZ792"/>
      <c r="IA792"/>
      <c r="IB792"/>
      <c r="IC792"/>
      <c r="ID792"/>
      <c r="IE792"/>
      <c r="IF792"/>
      <c r="IG792"/>
      <c r="IH792"/>
      <c r="II792"/>
      <c r="IJ792"/>
      <c r="IK792"/>
      <c r="IL792"/>
      <c r="IM792"/>
      <c r="IN792"/>
      <c r="IO792"/>
      <c r="IP792"/>
      <c r="IQ792"/>
      <c r="IR792"/>
      <c r="IS792"/>
      <c r="IT792"/>
      <c r="IU792"/>
      <c r="IV792"/>
    </row>
    <row r="793" spans="1:256" ht="26.25" x14ac:dyDescent="0.4">
      <c r="A793" s="23"/>
      <c r="B793" s="30" t="s">
        <v>17</v>
      </c>
      <c r="C793" s="38"/>
      <c r="D793" s="392"/>
      <c r="E793" s="392">
        <v>100</v>
      </c>
      <c r="F793" s="392">
        <v>80</v>
      </c>
      <c r="G793" s="391">
        <v>100</v>
      </c>
      <c r="H793" s="29" t="s">
        <v>204</v>
      </c>
      <c r="I793" s="25"/>
      <c r="J793" s="391"/>
      <c r="K793" s="391"/>
      <c r="L793" s="391"/>
      <c r="M793" s="25"/>
      <c r="N793" s="25"/>
      <c r="O793" s="391"/>
      <c r="P793" s="25"/>
      <c r="Q793"/>
      <c r="R793"/>
      <c r="S793"/>
      <c r="T793"/>
      <c r="U793"/>
      <c r="V793"/>
      <c r="W793"/>
      <c r="X793"/>
      <c r="Y793"/>
      <c r="Z793"/>
      <c r="AA793"/>
      <c r="AB793"/>
      <c r="AC793"/>
      <c r="AD793"/>
      <c r="AE793"/>
      <c r="AF793"/>
      <c r="AG793"/>
      <c r="AH793"/>
      <c r="AI793"/>
      <c r="AJ793"/>
      <c r="AK793"/>
      <c r="AL793"/>
      <c r="AM793"/>
      <c r="AN793"/>
      <c r="AO793"/>
      <c r="AP793"/>
      <c r="AQ793"/>
      <c r="AR793"/>
      <c r="AS793"/>
      <c r="AT793"/>
      <c r="AU793"/>
      <c r="AV793"/>
      <c r="AW793"/>
      <c r="AX793"/>
      <c r="AY793"/>
      <c r="AZ793"/>
      <c r="BA793"/>
      <c r="BB793"/>
      <c r="BC793"/>
      <c r="BD793"/>
      <c r="BE793"/>
      <c r="BF793"/>
      <c r="BG793"/>
      <c r="BH793"/>
      <c r="BI793"/>
      <c r="BJ793"/>
      <c r="BK793"/>
      <c r="BL793"/>
      <c r="BM793"/>
      <c r="BN793"/>
      <c r="BO793"/>
      <c r="BP793"/>
      <c r="BQ793"/>
      <c r="BR793"/>
      <c r="BS793"/>
      <c r="BT793"/>
      <c r="BU793"/>
      <c r="BV793"/>
      <c r="BW793"/>
      <c r="BX793"/>
      <c r="BY793"/>
      <c r="BZ793"/>
      <c r="CA793"/>
      <c r="CB793"/>
      <c r="CC793"/>
      <c r="CD793"/>
      <c r="CE793"/>
      <c r="CF793"/>
      <c r="CG793"/>
      <c r="CH793"/>
      <c r="CI793"/>
      <c r="CJ793"/>
      <c r="CK793"/>
      <c r="CL793"/>
      <c r="CM793"/>
      <c r="CN793"/>
      <c r="CO793"/>
      <c r="CP793"/>
      <c r="CQ793"/>
      <c r="CR793"/>
      <c r="CS793"/>
      <c r="CT793"/>
      <c r="CU793"/>
      <c r="CV793"/>
      <c r="CW793"/>
      <c r="CX793"/>
      <c r="CY793"/>
      <c r="CZ793"/>
      <c r="DA793"/>
      <c r="DB793"/>
      <c r="DC793"/>
      <c r="DD793"/>
      <c r="DE793"/>
      <c r="DF793"/>
      <c r="DG793"/>
      <c r="DH793"/>
      <c r="DI793"/>
      <c r="DJ793"/>
      <c r="DK793"/>
      <c r="DL793"/>
      <c r="DM793"/>
      <c r="DN793"/>
      <c r="DO793"/>
      <c r="DP793"/>
      <c r="DQ793"/>
      <c r="DR793"/>
      <c r="DS793"/>
      <c r="DT793"/>
      <c r="DU793"/>
      <c r="DV793"/>
      <c r="DW793"/>
      <c r="DX793"/>
      <c r="DY793"/>
      <c r="DZ793"/>
      <c r="EA793"/>
      <c r="EB793"/>
      <c r="EC793"/>
      <c r="ED793"/>
      <c r="EE793"/>
      <c r="EF793"/>
      <c r="EG793"/>
      <c r="EH793"/>
      <c r="EI793"/>
      <c r="EJ793"/>
      <c r="EK793"/>
      <c r="EL793"/>
      <c r="EM793"/>
      <c r="EN793"/>
      <c r="EO793"/>
      <c r="EP793"/>
      <c r="EQ793"/>
      <c r="ER793"/>
      <c r="ES793"/>
      <c r="ET793"/>
      <c r="EU793"/>
      <c r="EV793"/>
      <c r="EW793"/>
      <c r="EX793"/>
      <c r="EY793"/>
      <c r="EZ793"/>
      <c r="FA793"/>
      <c r="FB793"/>
      <c r="FC793"/>
      <c r="FD793"/>
      <c r="FE793"/>
      <c r="FF793"/>
      <c r="FG793"/>
      <c r="FH793"/>
      <c r="FI793"/>
      <c r="FJ793"/>
      <c r="FK793"/>
      <c r="FL793"/>
      <c r="FM793"/>
      <c r="FN793"/>
      <c r="FO793"/>
      <c r="FP793"/>
      <c r="FQ793"/>
      <c r="FR793"/>
      <c r="FS793"/>
      <c r="FT793"/>
      <c r="FU793"/>
      <c r="FV793"/>
      <c r="FW793"/>
      <c r="FX793"/>
      <c r="FY793"/>
      <c r="FZ793"/>
      <c r="GA793"/>
      <c r="GB793"/>
      <c r="GC793"/>
      <c r="GD793"/>
      <c r="GE793"/>
      <c r="GF793"/>
      <c r="GG793"/>
      <c r="GH793"/>
      <c r="GI793"/>
      <c r="GJ793"/>
      <c r="GK793"/>
      <c r="GL793"/>
      <c r="GM793"/>
      <c r="GN793"/>
      <c r="GO793"/>
      <c r="GP793"/>
      <c r="GQ793"/>
      <c r="GR793"/>
      <c r="GS793"/>
      <c r="GT793"/>
      <c r="GU793"/>
      <c r="GV793"/>
      <c r="GW793"/>
      <c r="GX793"/>
      <c r="GY793"/>
      <c r="GZ793"/>
      <c r="HA793"/>
      <c r="HB793"/>
      <c r="HC793"/>
      <c r="HD793"/>
      <c r="HE793"/>
      <c r="HF793"/>
      <c r="HG793"/>
      <c r="HH793"/>
      <c r="HI793"/>
      <c r="HJ793"/>
      <c r="HK793"/>
      <c r="HL793"/>
      <c r="HM793"/>
      <c r="HN793"/>
      <c r="HO793"/>
      <c r="HP793"/>
      <c r="HQ793"/>
      <c r="HR793"/>
      <c r="HS793"/>
      <c r="HT793"/>
      <c r="HU793"/>
      <c r="HV793"/>
      <c r="HW793"/>
      <c r="HX793"/>
      <c r="HY793"/>
      <c r="HZ793"/>
      <c r="IA793"/>
      <c r="IB793"/>
      <c r="IC793"/>
      <c r="ID793"/>
      <c r="IE793"/>
      <c r="IF793"/>
      <c r="IG793"/>
      <c r="IH793"/>
      <c r="II793"/>
      <c r="IJ793"/>
      <c r="IK793"/>
      <c r="IL793"/>
      <c r="IM793"/>
      <c r="IN793"/>
      <c r="IO793"/>
      <c r="IP793"/>
      <c r="IQ793"/>
      <c r="IR793"/>
      <c r="IS793"/>
      <c r="IT793"/>
      <c r="IU793"/>
      <c r="IV793"/>
    </row>
    <row r="794" spans="1:256" ht="26.25" x14ac:dyDescent="0.4">
      <c r="A794" s="23"/>
      <c r="B794" s="30" t="s">
        <v>18</v>
      </c>
      <c r="C794" s="38"/>
      <c r="D794" s="392"/>
      <c r="E794" s="392">
        <v>68</v>
      </c>
      <c r="F794" s="391">
        <v>50</v>
      </c>
      <c r="G794" s="391">
        <v>68</v>
      </c>
      <c r="H794" s="32">
        <v>50</v>
      </c>
      <c r="I794" s="25"/>
      <c r="J794" s="391"/>
      <c r="K794" s="391"/>
      <c r="L794" s="391"/>
      <c r="M794" s="25"/>
      <c r="N794" s="25"/>
      <c r="O794" s="391"/>
      <c r="P794" s="25"/>
      <c r="Q794"/>
      <c r="R794"/>
      <c r="S794"/>
      <c r="T794"/>
      <c r="U794"/>
      <c r="V794"/>
      <c r="W794"/>
      <c r="X794"/>
      <c r="Y794"/>
      <c r="Z794"/>
      <c r="AA794"/>
      <c r="AB794"/>
      <c r="AC794"/>
      <c r="AD794"/>
      <c r="AE794"/>
      <c r="AF794"/>
      <c r="AG794"/>
      <c r="AH794"/>
      <c r="AI794"/>
      <c r="AJ794"/>
      <c r="AK794"/>
      <c r="AL794"/>
      <c r="AM794"/>
      <c r="AN794"/>
      <c r="AO794"/>
      <c r="AP794"/>
      <c r="AQ794"/>
      <c r="AR794"/>
      <c r="AS794"/>
      <c r="AT794"/>
      <c r="AU794"/>
      <c r="AV794"/>
      <c r="AW794"/>
      <c r="AX794"/>
      <c r="AY794"/>
      <c r="AZ794"/>
      <c r="BA794"/>
      <c r="BB794"/>
      <c r="BC794"/>
      <c r="BD794"/>
      <c r="BE794"/>
      <c r="BF794"/>
      <c r="BG794"/>
      <c r="BH794"/>
      <c r="BI794"/>
      <c r="BJ794"/>
      <c r="BK794"/>
      <c r="BL794"/>
      <c r="BM794"/>
      <c r="BN794"/>
      <c r="BO794"/>
      <c r="BP794"/>
      <c r="BQ794"/>
      <c r="BR794"/>
      <c r="BS794"/>
      <c r="BT794"/>
      <c r="BU794"/>
      <c r="BV794"/>
      <c r="BW794"/>
      <c r="BX794"/>
      <c r="BY794"/>
      <c r="BZ794"/>
      <c r="CA794"/>
      <c r="CB794"/>
      <c r="CC794"/>
      <c r="CD794"/>
      <c r="CE794"/>
      <c r="CF794"/>
      <c r="CG794"/>
      <c r="CH794"/>
      <c r="CI794"/>
      <c r="CJ794"/>
      <c r="CK794"/>
      <c r="CL794"/>
      <c r="CM794"/>
      <c r="CN794"/>
      <c r="CO794"/>
      <c r="CP794"/>
      <c r="CQ794"/>
      <c r="CR794"/>
      <c r="CS794"/>
      <c r="CT794"/>
      <c r="CU794"/>
      <c r="CV794"/>
      <c r="CW794"/>
      <c r="CX794"/>
      <c r="CY794"/>
      <c r="CZ794"/>
      <c r="DA794"/>
      <c r="DB794"/>
      <c r="DC794"/>
      <c r="DD794"/>
      <c r="DE794"/>
      <c r="DF794"/>
      <c r="DG794"/>
      <c r="DH794"/>
      <c r="DI794"/>
      <c r="DJ794"/>
      <c r="DK794"/>
      <c r="DL794"/>
      <c r="DM794"/>
      <c r="DN794"/>
      <c r="DO794"/>
      <c r="DP794"/>
      <c r="DQ794"/>
      <c r="DR794"/>
      <c r="DS794"/>
      <c r="DT794"/>
      <c r="DU794"/>
      <c r="DV794"/>
      <c r="DW794"/>
      <c r="DX794"/>
      <c r="DY794"/>
      <c r="DZ794"/>
      <c r="EA794"/>
      <c r="EB794"/>
      <c r="EC794"/>
      <c r="ED794"/>
      <c r="EE794"/>
      <c r="EF794"/>
      <c r="EG794"/>
      <c r="EH794"/>
      <c r="EI794"/>
      <c r="EJ794"/>
      <c r="EK794"/>
      <c r="EL794"/>
      <c r="EM794"/>
      <c r="EN794"/>
      <c r="EO794"/>
      <c r="EP794"/>
      <c r="EQ794"/>
      <c r="ER794"/>
      <c r="ES794"/>
      <c r="ET794"/>
      <c r="EU794"/>
      <c r="EV794"/>
      <c r="EW794"/>
      <c r="EX794"/>
      <c r="EY794"/>
      <c r="EZ794"/>
      <c r="FA794"/>
      <c r="FB794"/>
      <c r="FC794"/>
      <c r="FD794"/>
      <c r="FE794"/>
      <c r="FF794"/>
      <c r="FG794"/>
      <c r="FH794"/>
      <c r="FI794"/>
      <c r="FJ794"/>
      <c r="FK794"/>
      <c r="FL794"/>
      <c r="FM794"/>
      <c r="FN794"/>
      <c r="FO794"/>
      <c r="FP794"/>
      <c r="FQ794"/>
      <c r="FR794"/>
      <c r="FS794"/>
      <c r="FT794"/>
      <c r="FU794"/>
      <c r="FV794"/>
      <c r="FW794"/>
      <c r="FX794"/>
      <c r="FY794"/>
      <c r="FZ794"/>
      <c r="GA794"/>
      <c r="GB794"/>
      <c r="GC794"/>
      <c r="GD794"/>
      <c r="GE794"/>
      <c r="GF794"/>
      <c r="GG794"/>
      <c r="GH794"/>
      <c r="GI794"/>
      <c r="GJ794"/>
      <c r="GK794"/>
      <c r="GL794"/>
      <c r="GM794"/>
      <c r="GN794"/>
      <c r="GO794"/>
      <c r="GP794"/>
      <c r="GQ794"/>
      <c r="GR794"/>
      <c r="GS794"/>
      <c r="GT794"/>
      <c r="GU794"/>
      <c r="GV794"/>
      <c r="GW794"/>
      <c r="GX794"/>
      <c r="GY794"/>
      <c r="GZ794"/>
      <c r="HA794"/>
      <c r="HB794"/>
      <c r="HC794"/>
      <c r="HD794"/>
      <c r="HE794"/>
      <c r="HF794"/>
      <c r="HG794"/>
      <c r="HH794"/>
      <c r="HI794"/>
      <c r="HJ794"/>
      <c r="HK794"/>
      <c r="HL794"/>
      <c r="HM794"/>
      <c r="HN794"/>
      <c r="HO794"/>
      <c r="HP794"/>
      <c r="HQ794"/>
      <c r="HR794"/>
      <c r="HS794"/>
      <c r="HT794"/>
      <c r="HU794"/>
      <c r="HV794"/>
      <c r="HW794"/>
      <c r="HX794"/>
      <c r="HY794"/>
      <c r="HZ794"/>
      <c r="IA794"/>
      <c r="IB794"/>
      <c r="IC794"/>
      <c r="ID794"/>
      <c r="IE794"/>
      <c r="IF794"/>
      <c r="IG794"/>
      <c r="IH794"/>
      <c r="II794"/>
      <c r="IJ794"/>
      <c r="IK794"/>
      <c r="IL794"/>
      <c r="IM794"/>
      <c r="IN794"/>
      <c r="IO794"/>
      <c r="IP794"/>
      <c r="IQ794"/>
      <c r="IR794"/>
      <c r="IS794"/>
      <c r="IT794"/>
      <c r="IU794"/>
      <c r="IV794"/>
    </row>
    <row r="795" spans="1:256" ht="26.25" x14ac:dyDescent="0.4">
      <c r="A795" s="23"/>
      <c r="B795" s="30" t="s">
        <v>19</v>
      </c>
      <c r="C795" s="38"/>
      <c r="D795" s="25"/>
      <c r="E795" s="32">
        <v>4</v>
      </c>
      <c r="F795" s="33">
        <v>3</v>
      </c>
      <c r="G795" s="32">
        <v>4</v>
      </c>
      <c r="H795" s="33">
        <v>3</v>
      </c>
      <c r="I795" s="25"/>
      <c r="J795" s="391"/>
      <c r="K795" s="25"/>
      <c r="L795" s="391"/>
      <c r="M795" s="25"/>
      <c r="N795" s="25"/>
      <c r="O795" s="391"/>
      <c r="P795" s="25"/>
      <c r="Q795"/>
      <c r="R795"/>
      <c r="S795"/>
      <c r="T795"/>
      <c r="U795"/>
      <c r="V795"/>
      <c r="W795"/>
      <c r="X795"/>
      <c r="Y795"/>
      <c r="Z795"/>
      <c r="AA795"/>
      <c r="AB795"/>
      <c r="AC795"/>
      <c r="AD795"/>
      <c r="AE795"/>
      <c r="AF795"/>
      <c r="AG795"/>
      <c r="AH795"/>
      <c r="AI795"/>
      <c r="AJ795"/>
      <c r="AK795"/>
      <c r="AL795"/>
      <c r="AM795"/>
      <c r="AN795"/>
      <c r="AO795"/>
      <c r="AP795"/>
      <c r="AQ795"/>
      <c r="AR795"/>
      <c r="AS795"/>
      <c r="AT795"/>
      <c r="AU795"/>
      <c r="AV795"/>
      <c r="AW795"/>
      <c r="AX795"/>
      <c r="AY795"/>
      <c r="AZ795"/>
      <c r="BA795"/>
      <c r="BB795"/>
      <c r="BC795"/>
      <c r="BD795"/>
      <c r="BE795"/>
      <c r="BF795"/>
      <c r="BG795"/>
      <c r="BH795"/>
      <c r="BI795"/>
      <c r="BJ795"/>
      <c r="BK795"/>
      <c r="BL795"/>
      <c r="BM795"/>
      <c r="BN795"/>
      <c r="BO795"/>
      <c r="BP795"/>
      <c r="BQ795"/>
      <c r="BR795"/>
      <c r="BS795"/>
      <c r="BT795"/>
      <c r="BU795"/>
      <c r="BV795"/>
      <c r="BW795"/>
      <c r="BX795"/>
      <c r="BY795"/>
      <c r="BZ795"/>
      <c r="CA795"/>
      <c r="CB795"/>
      <c r="CC795"/>
      <c r="CD795"/>
      <c r="CE795"/>
      <c r="CF795"/>
      <c r="CG795"/>
      <c r="CH795"/>
      <c r="CI795"/>
      <c r="CJ795"/>
      <c r="CK795"/>
      <c r="CL795"/>
      <c r="CM795"/>
      <c r="CN795"/>
      <c r="CO795"/>
      <c r="CP795"/>
      <c r="CQ795"/>
      <c r="CR795"/>
      <c r="CS795"/>
      <c r="CT795"/>
      <c r="CU795"/>
      <c r="CV795"/>
      <c r="CW795"/>
      <c r="CX795"/>
      <c r="CY795"/>
      <c r="CZ795"/>
      <c r="DA795"/>
      <c r="DB795"/>
      <c r="DC795"/>
      <c r="DD795"/>
      <c r="DE795"/>
      <c r="DF795"/>
      <c r="DG795"/>
      <c r="DH795"/>
      <c r="DI795"/>
      <c r="DJ795"/>
      <c r="DK795"/>
      <c r="DL795"/>
      <c r="DM795"/>
      <c r="DN795"/>
      <c r="DO795"/>
      <c r="DP795"/>
      <c r="DQ795"/>
      <c r="DR795"/>
      <c r="DS795"/>
      <c r="DT795"/>
      <c r="DU795"/>
      <c r="DV795"/>
      <c r="DW795"/>
      <c r="DX795"/>
      <c r="DY795"/>
      <c r="DZ795"/>
      <c r="EA795"/>
      <c r="EB795"/>
      <c r="EC795"/>
      <c r="ED795"/>
      <c r="EE795"/>
      <c r="EF795"/>
      <c r="EG795"/>
      <c r="EH795"/>
      <c r="EI795"/>
      <c r="EJ795"/>
      <c r="EK795"/>
      <c r="EL795"/>
      <c r="EM795"/>
      <c r="EN795"/>
      <c r="EO795"/>
      <c r="EP795"/>
      <c r="EQ795"/>
      <c r="ER795"/>
      <c r="ES795"/>
      <c r="ET795"/>
      <c r="EU795"/>
      <c r="EV795"/>
      <c r="EW795"/>
      <c r="EX795"/>
      <c r="EY795"/>
      <c r="EZ795"/>
      <c r="FA795"/>
      <c r="FB795"/>
      <c r="FC795"/>
      <c r="FD795"/>
      <c r="FE795"/>
      <c r="FF795"/>
      <c r="FG795"/>
      <c r="FH795"/>
      <c r="FI795"/>
      <c r="FJ795"/>
      <c r="FK795"/>
      <c r="FL795"/>
      <c r="FM795"/>
      <c r="FN795"/>
      <c r="FO795"/>
      <c r="FP795"/>
      <c r="FQ795"/>
      <c r="FR795"/>
      <c r="FS795"/>
      <c r="FT795"/>
      <c r="FU795"/>
      <c r="FV795"/>
      <c r="FW795"/>
      <c r="FX795"/>
      <c r="FY795"/>
      <c r="FZ795"/>
      <c r="GA795"/>
      <c r="GB795"/>
      <c r="GC795"/>
      <c r="GD795"/>
      <c r="GE795"/>
      <c r="GF795"/>
      <c r="GG795"/>
      <c r="GH795"/>
      <c r="GI795"/>
      <c r="GJ795"/>
      <c r="GK795"/>
      <c r="GL795"/>
      <c r="GM795"/>
      <c r="GN795"/>
      <c r="GO795"/>
      <c r="GP795"/>
      <c r="GQ795"/>
      <c r="GR795"/>
      <c r="GS795"/>
      <c r="GT795"/>
      <c r="GU795"/>
      <c r="GV795"/>
      <c r="GW795"/>
      <c r="GX795"/>
      <c r="GY795"/>
      <c r="GZ795"/>
      <c r="HA795"/>
      <c r="HB795"/>
      <c r="HC795"/>
      <c r="HD795"/>
      <c r="HE795"/>
      <c r="HF795"/>
      <c r="HG795"/>
      <c r="HH795"/>
      <c r="HI795"/>
      <c r="HJ795"/>
      <c r="HK795"/>
      <c r="HL795"/>
      <c r="HM795"/>
      <c r="HN795"/>
      <c r="HO795"/>
      <c r="HP795"/>
      <c r="HQ795"/>
      <c r="HR795"/>
      <c r="HS795"/>
      <c r="HT795"/>
      <c r="HU795"/>
      <c r="HV795"/>
      <c r="HW795"/>
      <c r="HX795"/>
      <c r="HY795"/>
      <c r="HZ795"/>
      <c r="IA795"/>
      <c r="IB795"/>
      <c r="IC795"/>
      <c r="ID795"/>
      <c r="IE795"/>
      <c r="IF795"/>
      <c r="IG795"/>
      <c r="IH795"/>
      <c r="II795"/>
      <c r="IJ795"/>
      <c r="IK795"/>
      <c r="IL795"/>
      <c r="IM795"/>
      <c r="IN795"/>
      <c r="IO795"/>
      <c r="IP795"/>
      <c r="IQ795"/>
      <c r="IR795"/>
      <c r="IS795"/>
      <c r="IT795"/>
      <c r="IU795"/>
      <c r="IV795"/>
    </row>
    <row r="796" spans="1:256" ht="26.25" x14ac:dyDescent="0.4">
      <c r="A796" s="23"/>
      <c r="B796" s="30" t="s">
        <v>35</v>
      </c>
      <c r="C796" s="38"/>
      <c r="D796" s="25"/>
      <c r="E796" s="33">
        <v>0.5</v>
      </c>
      <c r="F796" s="33">
        <v>0.3</v>
      </c>
      <c r="G796" s="33">
        <v>0.5</v>
      </c>
      <c r="H796" s="33">
        <v>0.3</v>
      </c>
      <c r="I796" s="25"/>
      <c r="J796" s="391"/>
      <c r="K796" s="25"/>
      <c r="L796" s="391"/>
      <c r="M796" s="25"/>
      <c r="N796" s="25"/>
      <c r="O796" s="391"/>
      <c r="P796" s="25"/>
      <c r="Q796"/>
      <c r="R796"/>
      <c r="S796"/>
      <c r="T796"/>
      <c r="U796"/>
      <c r="V796"/>
      <c r="W796"/>
      <c r="X796"/>
      <c r="Y796"/>
      <c r="Z796"/>
      <c r="AA796"/>
      <c r="AB796"/>
      <c r="AC796"/>
      <c r="AD796"/>
      <c r="AE796"/>
      <c r="AF796"/>
      <c r="AG796"/>
      <c r="AH796"/>
      <c r="AI796"/>
      <c r="AJ796"/>
      <c r="AK796"/>
      <c r="AL796"/>
      <c r="AM796"/>
      <c r="AN796"/>
      <c r="AO796"/>
      <c r="AP796"/>
      <c r="AQ796"/>
      <c r="AR796"/>
      <c r="AS796"/>
      <c r="AT796"/>
      <c r="AU796"/>
      <c r="AV796"/>
      <c r="AW796"/>
      <c r="AX796"/>
      <c r="AY796"/>
      <c r="AZ796"/>
      <c r="BA796"/>
      <c r="BB796"/>
      <c r="BC796"/>
      <c r="BD796"/>
      <c r="BE796"/>
      <c r="BF796"/>
      <c r="BG796"/>
      <c r="BH796"/>
      <c r="BI796"/>
      <c r="BJ796"/>
      <c r="BK796"/>
      <c r="BL796"/>
      <c r="BM796"/>
      <c r="BN796"/>
      <c r="BO796"/>
      <c r="BP796"/>
      <c r="BQ796"/>
      <c r="BR796"/>
      <c r="BS796"/>
      <c r="BT796"/>
      <c r="BU796"/>
      <c r="BV796"/>
      <c r="BW796"/>
      <c r="BX796"/>
      <c r="BY796"/>
      <c r="BZ796"/>
      <c r="CA796"/>
      <c r="CB796"/>
      <c r="CC796"/>
      <c r="CD796"/>
      <c r="CE796"/>
      <c r="CF796"/>
      <c r="CG796"/>
      <c r="CH796"/>
      <c r="CI796"/>
      <c r="CJ796"/>
      <c r="CK796"/>
      <c r="CL796"/>
      <c r="CM796"/>
      <c r="CN796"/>
      <c r="CO796"/>
      <c r="CP796"/>
      <c r="CQ796"/>
      <c r="CR796"/>
      <c r="CS796"/>
      <c r="CT796"/>
      <c r="CU796"/>
      <c r="CV796"/>
      <c r="CW796"/>
      <c r="CX796"/>
      <c r="CY796"/>
      <c r="CZ796"/>
      <c r="DA796"/>
      <c r="DB796"/>
      <c r="DC796"/>
      <c r="DD796"/>
      <c r="DE796"/>
      <c r="DF796"/>
      <c r="DG796"/>
      <c r="DH796"/>
      <c r="DI796"/>
      <c r="DJ796"/>
      <c r="DK796"/>
      <c r="DL796"/>
      <c r="DM796"/>
      <c r="DN796"/>
      <c r="DO796"/>
      <c r="DP796"/>
      <c r="DQ796"/>
      <c r="DR796"/>
      <c r="DS796"/>
      <c r="DT796"/>
      <c r="DU796"/>
      <c r="DV796"/>
      <c r="DW796"/>
      <c r="DX796"/>
      <c r="DY796"/>
      <c r="DZ796"/>
      <c r="EA796"/>
      <c r="EB796"/>
      <c r="EC796"/>
      <c r="ED796"/>
      <c r="EE796"/>
      <c r="EF796"/>
      <c r="EG796"/>
      <c r="EH796"/>
      <c r="EI796"/>
      <c r="EJ796"/>
      <c r="EK796"/>
      <c r="EL796"/>
      <c r="EM796"/>
      <c r="EN796"/>
      <c r="EO796"/>
      <c r="EP796"/>
      <c r="EQ796"/>
      <c r="ER796"/>
      <c r="ES796"/>
      <c r="ET796"/>
      <c r="EU796"/>
      <c r="EV796"/>
      <c r="EW796"/>
      <c r="EX796"/>
      <c r="EY796"/>
      <c r="EZ796"/>
      <c r="FA796"/>
      <c r="FB796"/>
      <c r="FC796"/>
      <c r="FD796"/>
      <c r="FE796"/>
      <c r="FF796"/>
      <c r="FG796"/>
      <c r="FH796"/>
      <c r="FI796"/>
      <c r="FJ796"/>
      <c r="FK796"/>
      <c r="FL796"/>
      <c r="FM796"/>
      <c r="FN796"/>
      <c r="FO796"/>
      <c r="FP796"/>
      <c r="FQ796"/>
      <c r="FR796"/>
      <c r="FS796"/>
      <c r="FT796"/>
      <c r="FU796"/>
      <c r="FV796"/>
      <c r="FW796"/>
      <c r="FX796"/>
      <c r="FY796"/>
      <c r="FZ796"/>
      <c r="GA796"/>
      <c r="GB796"/>
      <c r="GC796"/>
      <c r="GD796"/>
      <c r="GE796"/>
      <c r="GF796"/>
      <c r="GG796"/>
      <c r="GH796"/>
      <c r="GI796"/>
      <c r="GJ796"/>
      <c r="GK796"/>
      <c r="GL796"/>
      <c r="GM796"/>
      <c r="GN796"/>
      <c r="GO796"/>
      <c r="GP796"/>
      <c r="GQ796"/>
      <c r="GR796"/>
      <c r="GS796"/>
      <c r="GT796"/>
      <c r="GU796"/>
      <c r="GV796"/>
      <c r="GW796"/>
      <c r="GX796"/>
      <c r="GY796"/>
      <c r="GZ796"/>
      <c r="HA796"/>
      <c r="HB796"/>
      <c r="HC796"/>
      <c r="HD796"/>
      <c r="HE796"/>
      <c r="HF796"/>
      <c r="HG796"/>
      <c r="HH796"/>
      <c r="HI796"/>
      <c r="HJ796"/>
      <c r="HK796"/>
      <c r="HL796"/>
      <c r="HM796"/>
      <c r="HN796"/>
      <c r="HO796"/>
      <c r="HP796"/>
      <c r="HQ796"/>
      <c r="HR796"/>
      <c r="HS796"/>
      <c r="HT796"/>
      <c r="HU796"/>
      <c r="HV796"/>
      <c r="HW796"/>
      <c r="HX796"/>
      <c r="HY796"/>
      <c r="HZ796"/>
      <c r="IA796"/>
      <c r="IB796"/>
      <c r="IC796"/>
      <c r="ID796"/>
      <c r="IE796"/>
      <c r="IF796"/>
      <c r="IG796"/>
      <c r="IH796"/>
      <c r="II796"/>
      <c r="IJ796"/>
      <c r="IK796"/>
      <c r="IL796"/>
      <c r="IM796"/>
      <c r="IN796"/>
      <c r="IO796"/>
      <c r="IP796"/>
      <c r="IQ796"/>
      <c r="IR796"/>
      <c r="IS796"/>
      <c r="IT796"/>
      <c r="IU796"/>
      <c r="IV796"/>
    </row>
    <row r="797" spans="1:256" ht="26.25" x14ac:dyDescent="0.4">
      <c r="A797" s="23"/>
      <c r="B797" s="38" t="s">
        <v>21</v>
      </c>
      <c r="C797" s="38"/>
      <c r="D797" s="25"/>
      <c r="E797" s="32">
        <v>5</v>
      </c>
      <c r="F797" s="33">
        <v>4</v>
      </c>
      <c r="G797" s="32">
        <v>5</v>
      </c>
      <c r="H797" s="33">
        <v>4</v>
      </c>
      <c r="I797" s="25"/>
      <c r="J797" s="391"/>
      <c r="K797" s="25"/>
      <c r="L797" s="391"/>
      <c r="M797" s="25"/>
      <c r="N797" s="25"/>
      <c r="O797" s="391"/>
      <c r="P797" s="25"/>
      <c r="Q797"/>
      <c r="R797"/>
      <c r="S797"/>
      <c r="T797"/>
      <c r="U797"/>
      <c r="V797"/>
      <c r="W797"/>
      <c r="X797"/>
      <c r="Y797"/>
      <c r="Z797"/>
      <c r="AA797"/>
      <c r="AB797"/>
      <c r="AC797"/>
      <c r="AD797"/>
      <c r="AE797"/>
      <c r="AF797"/>
      <c r="AG797"/>
      <c r="AH797"/>
      <c r="AI797"/>
      <c r="AJ797"/>
      <c r="AK797"/>
      <c r="AL797"/>
      <c r="AM797"/>
      <c r="AN797"/>
      <c r="AO797"/>
      <c r="AP797"/>
      <c r="AQ797"/>
      <c r="AR797"/>
      <c r="AS797"/>
      <c r="AT797"/>
      <c r="AU797"/>
      <c r="AV797"/>
      <c r="AW797"/>
      <c r="AX797"/>
      <c r="AY797"/>
      <c r="AZ797"/>
      <c r="BA797"/>
      <c r="BB797"/>
      <c r="BC797"/>
      <c r="BD797"/>
      <c r="BE797"/>
      <c r="BF797"/>
      <c r="BG797"/>
      <c r="BH797"/>
      <c r="BI797"/>
      <c r="BJ797"/>
      <c r="BK797"/>
      <c r="BL797"/>
      <c r="BM797"/>
      <c r="BN797"/>
      <c r="BO797"/>
      <c r="BP797"/>
      <c r="BQ797"/>
      <c r="BR797"/>
      <c r="BS797"/>
      <c r="BT797"/>
      <c r="BU797"/>
      <c r="BV797"/>
      <c r="BW797"/>
      <c r="BX797"/>
      <c r="BY797"/>
      <c r="BZ797"/>
      <c r="CA797"/>
      <c r="CB797"/>
      <c r="CC797"/>
      <c r="CD797"/>
      <c r="CE797"/>
      <c r="CF797"/>
      <c r="CG797"/>
      <c r="CH797"/>
      <c r="CI797"/>
      <c r="CJ797"/>
      <c r="CK797"/>
      <c r="CL797"/>
      <c r="CM797"/>
      <c r="CN797"/>
      <c r="CO797"/>
      <c r="CP797"/>
      <c r="CQ797"/>
      <c r="CR797"/>
      <c r="CS797"/>
      <c r="CT797"/>
      <c r="CU797"/>
      <c r="CV797"/>
      <c r="CW797"/>
      <c r="CX797"/>
      <c r="CY797"/>
      <c r="CZ797"/>
      <c r="DA797"/>
      <c r="DB797"/>
      <c r="DC797"/>
      <c r="DD797"/>
      <c r="DE797"/>
      <c r="DF797"/>
      <c r="DG797"/>
      <c r="DH797"/>
      <c r="DI797"/>
      <c r="DJ797"/>
      <c r="DK797"/>
      <c r="DL797"/>
      <c r="DM797"/>
      <c r="DN797"/>
      <c r="DO797"/>
      <c r="DP797"/>
      <c r="DQ797"/>
      <c r="DR797"/>
      <c r="DS797"/>
      <c r="DT797"/>
      <c r="DU797"/>
      <c r="DV797"/>
      <c r="DW797"/>
      <c r="DX797"/>
      <c r="DY797"/>
      <c r="DZ797"/>
      <c r="EA797"/>
      <c r="EB797"/>
      <c r="EC797"/>
      <c r="ED797"/>
      <c r="EE797"/>
      <c r="EF797"/>
      <c r="EG797"/>
      <c r="EH797"/>
      <c r="EI797"/>
      <c r="EJ797"/>
      <c r="EK797"/>
      <c r="EL797"/>
      <c r="EM797"/>
      <c r="EN797"/>
      <c r="EO797"/>
      <c r="EP797"/>
      <c r="EQ797"/>
      <c r="ER797"/>
      <c r="ES797"/>
      <c r="ET797"/>
      <c r="EU797"/>
      <c r="EV797"/>
      <c r="EW797"/>
      <c r="EX797"/>
      <c r="EY797"/>
      <c r="EZ797"/>
      <c r="FA797"/>
      <c r="FB797"/>
      <c r="FC797"/>
      <c r="FD797"/>
      <c r="FE797"/>
      <c r="FF797"/>
      <c r="FG797"/>
      <c r="FH797"/>
      <c r="FI797"/>
      <c r="FJ797"/>
      <c r="FK797"/>
      <c r="FL797"/>
      <c r="FM797"/>
      <c r="FN797"/>
      <c r="FO797"/>
      <c r="FP797"/>
      <c r="FQ797"/>
      <c r="FR797"/>
      <c r="FS797"/>
      <c r="FT797"/>
      <c r="FU797"/>
      <c r="FV797"/>
      <c r="FW797"/>
      <c r="FX797"/>
      <c r="FY797"/>
      <c r="FZ797"/>
      <c r="GA797"/>
      <c r="GB797"/>
      <c r="GC797"/>
      <c r="GD797"/>
      <c r="GE797"/>
      <c r="GF797"/>
      <c r="GG797"/>
      <c r="GH797"/>
      <c r="GI797"/>
      <c r="GJ797"/>
      <c r="GK797"/>
      <c r="GL797"/>
      <c r="GM797"/>
      <c r="GN797"/>
      <c r="GO797"/>
      <c r="GP797"/>
      <c r="GQ797"/>
      <c r="GR797"/>
      <c r="GS797"/>
      <c r="GT797"/>
      <c r="GU797"/>
      <c r="GV797"/>
      <c r="GW797"/>
      <c r="GX797"/>
      <c r="GY797"/>
      <c r="GZ797"/>
      <c r="HA797"/>
      <c r="HB797"/>
      <c r="HC797"/>
      <c r="HD797"/>
      <c r="HE797"/>
      <c r="HF797"/>
      <c r="HG797"/>
      <c r="HH797"/>
      <c r="HI797"/>
      <c r="HJ797"/>
      <c r="HK797"/>
      <c r="HL797"/>
      <c r="HM797"/>
      <c r="HN797"/>
      <c r="HO797"/>
      <c r="HP797"/>
      <c r="HQ797"/>
      <c r="HR797"/>
      <c r="HS797"/>
      <c r="HT797"/>
      <c r="HU797"/>
      <c r="HV797"/>
      <c r="HW797"/>
      <c r="HX797"/>
      <c r="HY797"/>
      <c r="HZ797"/>
      <c r="IA797"/>
      <c r="IB797"/>
      <c r="IC797"/>
      <c r="ID797"/>
      <c r="IE797"/>
      <c r="IF797"/>
      <c r="IG797"/>
      <c r="IH797"/>
      <c r="II797"/>
      <c r="IJ797"/>
      <c r="IK797"/>
      <c r="IL797"/>
      <c r="IM797"/>
      <c r="IN797"/>
      <c r="IO797"/>
      <c r="IP797"/>
      <c r="IQ797"/>
      <c r="IR797"/>
      <c r="IS797"/>
      <c r="IT797"/>
      <c r="IU797"/>
      <c r="IV797"/>
    </row>
    <row r="798" spans="1:256" ht="26.25" x14ac:dyDescent="0.4">
      <c r="A798" s="250" t="s">
        <v>47</v>
      </c>
      <c r="B798" s="251"/>
      <c r="C798" s="251"/>
      <c r="D798" s="254" t="s">
        <v>23</v>
      </c>
      <c r="E798" s="272"/>
      <c r="F798" s="368"/>
      <c r="G798" s="368"/>
      <c r="H798" s="369"/>
      <c r="I798" s="258">
        <v>3.39</v>
      </c>
      <c r="J798" s="259">
        <v>2.83</v>
      </c>
      <c r="K798" s="258">
        <v>3.54</v>
      </c>
      <c r="L798" s="259">
        <v>2.95</v>
      </c>
      <c r="M798" s="258">
        <v>23.36</v>
      </c>
      <c r="N798" s="259">
        <v>19.46</v>
      </c>
      <c r="O798" s="258">
        <v>138.53</v>
      </c>
      <c r="P798" s="259">
        <v>115.44</v>
      </c>
    </row>
    <row r="799" spans="1:256" ht="26.25" x14ac:dyDescent="0.4">
      <c r="A799" s="250"/>
      <c r="B799" s="251" t="s">
        <v>48</v>
      </c>
      <c r="C799" s="251"/>
      <c r="D799" s="254"/>
      <c r="E799" s="272">
        <v>0.96</v>
      </c>
      <c r="F799" s="272">
        <v>0.8</v>
      </c>
      <c r="G799" s="272">
        <f>E799</f>
        <v>0.96</v>
      </c>
      <c r="H799" s="253">
        <f>F799</f>
        <v>0.8</v>
      </c>
      <c r="I799" s="258"/>
      <c r="J799" s="259"/>
      <c r="K799" s="258"/>
      <c r="L799" s="259"/>
      <c r="M799" s="258"/>
      <c r="N799" s="259"/>
      <c r="O799" s="258"/>
      <c r="P799" s="259"/>
    </row>
    <row r="800" spans="1:256" ht="26.25" x14ac:dyDescent="0.4">
      <c r="A800" s="250"/>
      <c r="B800" s="251" t="s">
        <v>19</v>
      </c>
      <c r="C800" s="251"/>
      <c r="D800" s="254"/>
      <c r="E800" s="272">
        <v>5</v>
      </c>
      <c r="F800" s="272">
        <v>4</v>
      </c>
      <c r="G800" s="272">
        <f t="shared" ref="G800:G802" si="133">E800</f>
        <v>5</v>
      </c>
      <c r="H800" s="253">
        <f>F800</f>
        <v>4</v>
      </c>
      <c r="I800" s="258"/>
      <c r="J800" s="259"/>
      <c r="K800" s="258"/>
      <c r="L800" s="259"/>
      <c r="M800" s="258"/>
      <c r="N800" s="259"/>
      <c r="O800" s="258"/>
      <c r="P800" s="259"/>
    </row>
    <row r="801" spans="1:16" ht="26.25" x14ac:dyDescent="0.4">
      <c r="A801" s="271"/>
      <c r="B801" s="251" t="s">
        <v>17</v>
      </c>
      <c r="C801" s="251"/>
      <c r="D801" s="254"/>
      <c r="E801" s="272">
        <v>90</v>
      </c>
      <c r="F801" s="272">
        <v>85</v>
      </c>
      <c r="G801" s="272">
        <f t="shared" si="133"/>
        <v>90</v>
      </c>
      <c r="H801" s="253">
        <f>F801</f>
        <v>85</v>
      </c>
      <c r="I801" s="258"/>
      <c r="J801" s="259"/>
      <c r="K801" s="258"/>
      <c r="L801" s="259"/>
      <c r="M801" s="258"/>
      <c r="N801" s="259"/>
      <c r="O801" s="258"/>
      <c r="P801" s="259"/>
    </row>
    <row r="802" spans="1:16" ht="26.25" x14ac:dyDescent="0.4">
      <c r="A802" s="271" t="s">
        <v>29</v>
      </c>
      <c r="B802" s="251" t="s">
        <v>18</v>
      </c>
      <c r="C802" s="251"/>
      <c r="D802" s="254"/>
      <c r="E802" s="272">
        <v>109</v>
      </c>
      <c r="F802" s="272">
        <v>77</v>
      </c>
      <c r="G802" s="272">
        <f t="shared" si="133"/>
        <v>109</v>
      </c>
      <c r="H802" s="253">
        <f>F802</f>
        <v>77</v>
      </c>
      <c r="I802" s="258"/>
      <c r="J802" s="259"/>
      <c r="K802" s="258"/>
      <c r="L802" s="259"/>
      <c r="M802" s="258"/>
      <c r="N802" s="259"/>
      <c r="O802" s="258"/>
      <c r="P802" s="259"/>
    </row>
    <row r="803" spans="1:16" ht="26.25" x14ac:dyDescent="0.4">
      <c r="A803" s="250" t="s">
        <v>52</v>
      </c>
      <c r="B803" s="251"/>
      <c r="C803" s="251"/>
      <c r="D803" s="252" t="s">
        <v>149</v>
      </c>
      <c r="E803" s="253"/>
      <c r="F803" s="369"/>
      <c r="G803" s="368"/>
      <c r="H803" s="368"/>
      <c r="I803" s="265">
        <v>4.3699999999999992</v>
      </c>
      <c r="J803" s="328">
        <v>3.09</v>
      </c>
      <c r="K803" s="265">
        <v>7.620000000000001</v>
      </c>
      <c r="L803" s="328">
        <v>5.71</v>
      </c>
      <c r="M803" s="265">
        <v>16.97</v>
      </c>
      <c r="N803" s="328">
        <v>12.479999999999999</v>
      </c>
      <c r="O803" s="265">
        <v>157.19</v>
      </c>
      <c r="P803" s="332">
        <v>116.05</v>
      </c>
    </row>
    <row r="804" spans="1:16" ht="26.25" x14ac:dyDescent="0.4">
      <c r="A804" s="250"/>
      <c r="B804" s="270" t="s">
        <v>25</v>
      </c>
      <c r="C804" s="251"/>
      <c r="D804" s="254"/>
      <c r="E804" s="272">
        <v>32</v>
      </c>
      <c r="F804" s="272">
        <v>24</v>
      </c>
      <c r="G804" s="272">
        <f t="shared" ref="G804:G805" si="134">E804</f>
        <v>32</v>
      </c>
      <c r="H804" s="272">
        <f t="shared" ref="H804:H805" si="135">F804</f>
        <v>24</v>
      </c>
      <c r="I804" s="259"/>
      <c r="J804" s="258"/>
      <c r="K804" s="259"/>
      <c r="L804" s="258"/>
      <c r="M804" s="259"/>
      <c r="N804" s="258"/>
      <c r="O804" s="259"/>
      <c r="P804" s="273"/>
    </row>
    <row r="805" spans="1:16" ht="27" thickBot="1" x14ac:dyDescent="0.45">
      <c r="A805" s="370"/>
      <c r="B805" s="251" t="s">
        <v>21</v>
      </c>
      <c r="C805" s="251"/>
      <c r="D805" s="252"/>
      <c r="E805" s="253">
        <v>5</v>
      </c>
      <c r="F805" s="253">
        <v>4</v>
      </c>
      <c r="G805" s="272">
        <f t="shared" si="134"/>
        <v>5</v>
      </c>
      <c r="H805" s="272">
        <f t="shared" si="135"/>
        <v>4</v>
      </c>
      <c r="I805" s="371"/>
      <c r="J805" s="258"/>
      <c r="K805" s="371"/>
      <c r="L805" s="258"/>
      <c r="M805" s="371"/>
      <c r="N805" s="258"/>
      <c r="O805" s="259"/>
      <c r="P805" s="273"/>
    </row>
    <row r="806" spans="1:16" ht="27" thickBot="1" x14ac:dyDescent="0.45">
      <c r="A806" s="69" t="s">
        <v>27</v>
      </c>
      <c r="B806" s="70"/>
      <c r="C806" s="206"/>
      <c r="D806" s="58"/>
      <c r="E806" s="13"/>
      <c r="F806" s="13"/>
      <c r="G806" s="13"/>
      <c r="H806" s="13"/>
      <c r="I806" s="61">
        <f t="shared" ref="I806:P806" si="136">SUM(I790:I805)</f>
        <v>15.7</v>
      </c>
      <c r="J806" s="61">
        <f t="shared" si="136"/>
        <v>11.879999999999999</v>
      </c>
      <c r="K806" s="61">
        <f t="shared" si="136"/>
        <v>19.37</v>
      </c>
      <c r="L806" s="61">
        <f t="shared" si="136"/>
        <v>14.82</v>
      </c>
      <c r="M806" s="61">
        <f t="shared" si="136"/>
        <v>75.460000000000008</v>
      </c>
      <c r="N806" s="61">
        <f t="shared" si="136"/>
        <v>58.29</v>
      </c>
      <c r="O806" s="61">
        <f t="shared" si="136"/>
        <v>541.89</v>
      </c>
      <c r="P806" s="61">
        <f t="shared" si="136"/>
        <v>416.12</v>
      </c>
    </row>
    <row r="807" spans="1:16" ht="26.25" x14ac:dyDescent="0.4">
      <c r="A807" s="14"/>
      <c r="B807" s="15" t="s">
        <v>28</v>
      </c>
      <c r="C807" s="207"/>
      <c r="D807" s="63"/>
      <c r="E807" s="17"/>
      <c r="F807" s="17"/>
      <c r="G807" s="17"/>
      <c r="H807" s="17"/>
      <c r="I807" s="213"/>
      <c r="J807" s="213"/>
      <c r="K807" s="213"/>
      <c r="L807" s="214"/>
      <c r="M807" s="213"/>
      <c r="N807" s="216"/>
      <c r="O807" s="217"/>
      <c r="P807" s="37"/>
    </row>
    <row r="808" spans="1:16" ht="27" thickBot="1" x14ac:dyDescent="0.45">
      <c r="A808" s="23" t="s">
        <v>272</v>
      </c>
      <c r="B808" s="38"/>
      <c r="C808" s="38"/>
      <c r="D808" s="437" t="s">
        <v>23</v>
      </c>
      <c r="E808" s="25">
        <v>180</v>
      </c>
      <c r="F808" s="25">
        <v>150</v>
      </c>
      <c r="G808" s="25">
        <f>E808</f>
        <v>180</v>
      </c>
      <c r="H808" s="25">
        <f>F808</f>
        <v>150</v>
      </c>
      <c r="I808" s="36">
        <v>7.38</v>
      </c>
      <c r="J808" s="27">
        <v>6.15</v>
      </c>
      <c r="K808" s="36">
        <v>4.5</v>
      </c>
      <c r="L808" s="27">
        <v>3.75</v>
      </c>
      <c r="M808" s="36">
        <v>10.62</v>
      </c>
      <c r="N808" s="27">
        <v>8.85</v>
      </c>
      <c r="O808" s="36">
        <v>102.6</v>
      </c>
      <c r="P808" s="27">
        <v>85.5</v>
      </c>
    </row>
    <row r="809" spans="1:16" ht="27" thickBot="1" x14ac:dyDescent="0.45">
      <c r="A809" s="69" t="s">
        <v>27</v>
      </c>
      <c r="B809" s="114"/>
      <c r="C809" s="178"/>
      <c r="D809" s="201"/>
      <c r="E809" s="237"/>
      <c r="F809" s="237"/>
      <c r="G809" s="237"/>
      <c r="H809" s="163"/>
      <c r="I809" s="61">
        <f t="shared" ref="I809:P809" si="137">SUM(I807:I808)</f>
        <v>7.38</v>
      </c>
      <c r="J809" s="61">
        <f t="shared" si="137"/>
        <v>6.15</v>
      </c>
      <c r="K809" s="139">
        <f t="shared" si="137"/>
        <v>4.5</v>
      </c>
      <c r="L809" s="61">
        <f t="shared" si="137"/>
        <v>3.75</v>
      </c>
      <c r="M809" s="61">
        <f t="shared" si="137"/>
        <v>10.62</v>
      </c>
      <c r="N809" s="61">
        <f t="shared" si="137"/>
        <v>8.85</v>
      </c>
      <c r="O809" s="61">
        <f t="shared" si="137"/>
        <v>102.6</v>
      </c>
      <c r="P809" s="61">
        <f t="shared" si="137"/>
        <v>85.5</v>
      </c>
    </row>
    <row r="810" spans="1:16" ht="26.25" x14ac:dyDescent="0.4">
      <c r="A810" s="14"/>
      <c r="B810" s="15" t="s">
        <v>30</v>
      </c>
      <c r="C810" s="208"/>
      <c r="D810" s="158"/>
      <c r="E810" s="17"/>
      <c r="F810" s="17"/>
      <c r="G810" s="17"/>
      <c r="H810" s="137"/>
      <c r="I810" s="17"/>
      <c r="J810" s="18"/>
      <c r="K810" s="17"/>
      <c r="L810" s="18"/>
      <c r="M810" s="17"/>
      <c r="N810" s="75"/>
      <c r="O810" s="226"/>
      <c r="P810" s="17"/>
    </row>
    <row r="811" spans="1:16" ht="26.25" x14ac:dyDescent="0.4">
      <c r="A811" s="23" t="s">
        <v>280</v>
      </c>
      <c r="B811" s="38"/>
      <c r="C811" s="38"/>
      <c r="D811" s="29" t="s">
        <v>37</v>
      </c>
      <c r="E811" s="25"/>
      <c r="F811" s="25"/>
      <c r="G811" s="25"/>
      <c r="H811" s="25"/>
      <c r="I811" s="27">
        <v>7.69</v>
      </c>
      <c r="J811" s="36">
        <v>7.83</v>
      </c>
      <c r="K811" s="27">
        <v>9.9499999999999993</v>
      </c>
      <c r="L811" s="36">
        <v>8.9499999999999993</v>
      </c>
      <c r="M811" s="27">
        <v>8.0399999999999991</v>
      </c>
      <c r="N811" s="36">
        <v>7.24</v>
      </c>
      <c r="O811" s="27">
        <v>155.86000000000001</v>
      </c>
      <c r="P811" s="67">
        <v>140.28</v>
      </c>
    </row>
    <row r="812" spans="1:16" ht="26.25" x14ac:dyDescent="0.4">
      <c r="A812" s="23"/>
      <c r="B812" s="38" t="s">
        <v>53</v>
      </c>
      <c r="C812" s="38"/>
      <c r="D812" s="29"/>
      <c r="E812" s="25">
        <v>68.5</v>
      </c>
      <c r="F812" s="25">
        <v>62</v>
      </c>
      <c r="G812" s="25">
        <v>51.3</v>
      </c>
      <c r="H812" s="25">
        <v>46.1</v>
      </c>
      <c r="I812" s="77"/>
      <c r="J812" s="78"/>
      <c r="K812" s="27"/>
      <c r="L812" s="36"/>
      <c r="M812" s="27"/>
      <c r="N812" s="36"/>
      <c r="O812" s="27"/>
      <c r="P812" s="67"/>
    </row>
    <row r="813" spans="1:16" ht="26.25" x14ac:dyDescent="0.4">
      <c r="A813" s="23"/>
      <c r="B813" s="30" t="s">
        <v>31</v>
      </c>
      <c r="C813" s="30"/>
      <c r="D813" s="79"/>
      <c r="E813" s="80">
        <v>57.4</v>
      </c>
      <c r="F813" s="80">
        <v>51.6</v>
      </c>
      <c r="G813" s="80">
        <v>34.4</v>
      </c>
      <c r="H813" s="80">
        <v>31.1</v>
      </c>
      <c r="I813" s="25"/>
      <c r="J813" s="47"/>
      <c r="K813" s="25"/>
      <c r="L813" s="47"/>
      <c r="M813" s="25"/>
      <c r="N813" s="47"/>
      <c r="O813" s="37"/>
      <c r="P813" s="51"/>
    </row>
    <row r="814" spans="1:16" ht="26.25" x14ac:dyDescent="0.4">
      <c r="A814" s="23"/>
      <c r="B814" s="38" t="s">
        <v>32</v>
      </c>
      <c r="C814" s="38"/>
      <c r="D814" s="83"/>
      <c r="E814" s="80">
        <v>10.6</v>
      </c>
      <c r="F814" s="25">
        <v>9.6</v>
      </c>
      <c r="G814" s="25">
        <v>8</v>
      </c>
      <c r="H814" s="25">
        <v>7.2</v>
      </c>
      <c r="I814" s="27"/>
      <c r="J814" s="36"/>
      <c r="K814" s="27"/>
      <c r="L814" s="36"/>
      <c r="M814" s="27"/>
      <c r="N814" s="36"/>
      <c r="O814" s="27"/>
      <c r="P814" s="67"/>
    </row>
    <row r="815" spans="1:16" ht="26.25" x14ac:dyDescent="0.4">
      <c r="A815" s="23"/>
      <c r="B815" s="38" t="s">
        <v>33</v>
      </c>
      <c r="C815" s="38"/>
      <c r="D815" s="83"/>
      <c r="E815" s="80">
        <v>10.7</v>
      </c>
      <c r="F815" s="25">
        <v>9.6</v>
      </c>
      <c r="G815" s="25">
        <v>8.9</v>
      </c>
      <c r="H815" s="25">
        <v>8</v>
      </c>
      <c r="I815" s="27"/>
      <c r="J815" s="36"/>
      <c r="K815" s="27"/>
      <c r="L815" s="36"/>
      <c r="M815" s="27"/>
      <c r="N815" s="36"/>
      <c r="O815" s="27"/>
      <c r="P815" s="67"/>
    </row>
    <row r="816" spans="1:16" ht="26.25" x14ac:dyDescent="0.4">
      <c r="A816" s="23"/>
      <c r="B816" s="38" t="s">
        <v>34</v>
      </c>
      <c r="C816" s="38"/>
      <c r="D816" s="83"/>
      <c r="E816" s="80">
        <v>2</v>
      </c>
      <c r="F816" s="25">
        <v>1.8</v>
      </c>
      <c r="G816" s="25">
        <f>E816</f>
        <v>2</v>
      </c>
      <c r="H816" s="25">
        <f t="shared" ref="H816:H820" si="138">F816</f>
        <v>1.8</v>
      </c>
      <c r="I816" s="27"/>
      <c r="J816" s="36"/>
      <c r="K816" s="27"/>
      <c r="L816" s="36"/>
      <c r="M816" s="27"/>
      <c r="N816" s="36"/>
      <c r="O816" s="27"/>
      <c r="P816" s="67"/>
    </row>
    <row r="817" spans="1:16" ht="26.25" x14ac:dyDescent="0.4">
      <c r="A817" s="23"/>
      <c r="B817" s="38" t="s">
        <v>19</v>
      </c>
      <c r="C817" s="38"/>
      <c r="D817" s="83"/>
      <c r="E817" s="80">
        <v>1.3</v>
      </c>
      <c r="F817" s="25">
        <v>1.2</v>
      </c>
      <c r="G817" s="25">
        <f t="shared" ref="G817:G821" si="139">E817</f>
        <v>1.3</v>
      </c>
      <c r="H817" s="25">
        <f t="shared" si="138"/>
        <v>1.2</v>
      </c>
      <c r="I817" s="27"/>
      <c r="J817" s="36"/>
      <c r="K817" s="27"/>
      <c r="L817" s="36"/>
      <c r="M817" s="27"/>
      <c r="N817" s="36"/>
      <c r="O817" s="27"/>
      <c r="P817" s="67"/>
    </row>
    <row r="818" spans="1:16" ht="26.25" x14ac:dyDescent="0.4">
      <c r="A818" s="23"/>
      <c r="B818" s="38" t="s">
        <v>78</v>
      </c>
      <c r="C818" s="38"/>
      <c r="D818" s="83"/>
      <c r="E818" s="80">
        <v>2.6</v>
      </c>
      <c r="F818" s="25">
        <v>2.34</v>
      </c>
      <c r="G818" s="25">
        <f t="shared" si="139"/>
        <v>2.6</v>
      </c>
      <c r="H818" s="25">
        <f t="shared" si="138"/>
        <v>2.34</v>
      </c>
      <c r="I818" s="27"/>
      <c r="J818" s="36"/>
      <c r="K818" s="27"/>
      <c r="L818" s="36"/>
      <c r="M818" s="27"/>
      <c r="N818" s="36"/>
      <c r="O818" s="27"/>
      <c r="P818" s="67"/>
    </row>
    <row r="819" spans="1:16" ht="26.25" x14ac:dyDescent="0.4">
      <c r="A819" s="23"/>
      <c r="B819" s="38" t="s">
        <v>44</v>
      </c>
      <c r="C819" s="38"/>
      <c r="D819" s="83"/>
      <c r="E819" s="80">
        <v>8</v>
      </c>
      <c r="F819" s="25">
        <v>7.2</v>
      </c>
      <c r="G819" s="25">
        <f t="shared" si="139"/>
        <v>8</v>
      </c>
      <c r="H819" s="25">
        <f t="shared" si="138"/>
        <v>7.2</v>
      </c>
      <c r="I819" s="27"/>
      <c r="J819" s="36"/>
      <c r="K819" s="27"/>
      <c r="L819" s="36"/>
      <c r="M819" s="27"/>
      <c r="N819" s="36"/>
      <c r="O819" s="27"/>
      <c r="P819" s="67"/>
    </row>
    <row r="820" spans="1:16" ht="26.25" x14ac:dyDescent="0.4">
      <c r="A820" s="23"/>
      <c r="B820" s="38" t="s">
        <v>106</v>
      </c>
      <c r="C820" s="38"/>
      <c r="D820" s="83"/>
      <c r="E820" s="80">
        <v>160</v>
      </c>
      <c r="F820" s="25">
        <v>144</v>
      </c>
      <c r="G820" s="25">
        <f t="shared" si="139"/>
        <v>160</v>
      </c>
      <c r="H820" s="25">
        <f t="shared" si="138"/>
        <v>144</v>
      </c>
      <c r="I820" s="77"/>
      <c r="J820" s="78"/>
      <c r="K820" s="77"/>
      <c r="L820" s="78"/>
      <c r="M820" s="77"/>
      <c r="N820" s="78"/>
      <c r="O820" s="77"/>
      <c r="P820" s="85"/>
    </row>
    <row r="821" spans="1:16" ht="26.25" x14ac:dyDescent="0.4">
      <c r="A821" s="23"/>
      <c r="B821" s="38" t="s">
        <v>93</v>
      </c>
      <c r="C821" s="38"/>
      <c r="D821" s="83"/>
      <c r="E821" s="80">
        <v>0.2</v>
      </c>
      <c r="F821" s="25">
        <v>0.18</v>
      </c>
      <c r="G821" s="25">
        <f t="shared" si="139"/>
        <v>0.2</v>
      </c>
      <c r="H821" s="25">
        <f>F821</f>
        <v>0.18</v>
      </c>
      <c r="I821" s="33"/>
      <c r="J821" s="77"/>
      <c r="K821" s="85"/>
      <c r="L821" s="78"/>
      <c r="M821" s="77"/>
      <c r="N821" s="78"/>
      <c r="O821" s="77"/>
      <c r="P821" s="85"/>
    </row>
    <row r="822" spans="1:16" ht="26.25" x14ac:dyDescent="0.4">
      <c r="A822" s="23"/>
      <c r="B822" s="38" t="s">
        <v>103</v>
      </c>
      <c r="C822" s="38"/>
      <c r="D822" s="83"/>
      <c r="E822" s="80">
        <v>43</v>
      </c>
      <c r="F822" s="25">
        <v>38.700000000000003</v>
      </c>
      <c r="G822" s="25">
        <v>36.6</v>
      </c>
      <c r="H822" s="25">
        <v>32.9</v>
      </c>
      <c r="I822" s="33"/>
      <c r="J822" s="77"/>
      <c r="K822" s="78"/>
      <c r="L822" s="77"/>
      <c r="M822" s="78"/>
      <c r="N822" s="77"/>
      <c r="O822" s="77"/>
      <c r="P822" s="85"/>
    </row>
    <row r="823" spans="1:16" ht="26.25" x14ac:dyDescent="0.4">
      <c r="A823" s="23"/>
      <c r="B823" s="38" t="s">
        <v>35</v>
      </c>
      <c r="C823" s="38"/>
      <c r="D823" s="83"/>
      <c r="E823" s="80">
        <v>1</v>
      </c>
      <c r="F823" s="25">
        <v>0.5</v>
      </c>
      <c r="G823" s="25">
        <f t="shared" ref="G823" si="140">E823</f>
        <v>1</v>
      </c>
      <c r="H823" s="25">
        <f>F823</f>
        <v>0.5</v>
      </c>
      <c r="I823" s="77"/>
      <c r="J823" s="85"/>
      <c r="K823" s="78"/>
      <c r="L823" s="77"/>
      <c r="M823" s="78"/>
      <c r="N823" s="77"/>
      <c r="O823" s="77"/>
      <c r="P823" s="85"/>
    </row>
    <row r="824" spans="1:16" ht="26.25" x14ac:dyDescent="0.4">
      <c r="A824" s="23" t="s">
        <v>234</v>
      </c>
      <c r="B824" s="38"/>
      <c r="C824" s="41"/>
      <c r="D824" s="25" t="s">
        <v>70</v>
      </c>
      <c r="E824" s="25"/>
      <c r="F824" s="25"/>
      <c r="G824" s="25"/>
      <c r="H824" s="413"/>
      <c r="I824" s="36">
        <v>3.63</v>
      </c>
      <c r="J824" s="28">
        <v>2.66</v>
      </c>
      <c r="K824" s="27">
        <v>8.51</v>
      </c>
      <c r="L824" s="36">
        <v>6.24</v>
      </c>
      <c r="M824" s="28">
        <v>22.19</v>
      </c>
      <c r="N824" s="27">
        <v>16.27</v>
      </c>
      <c r="O824" s="36">
        <v>179.69</v>
      </c>
      <c r="P824" s="27">
        <v>131.77000000000001</v>
      </c>
    </row>
    <row r="825" spans="1:16" ht="26.25" x14ac:dyDescent="0.4">
      <c r="A825" s="23"/>
      <c r="B825" s="38" t="s">
        <v>31</v>
      </c>
      <c r="C825" s="41"/>
      <c r="D825" s="25"/>
      <c r="E825" s="25">
        <v>67.760000000000005</v>
      </c>
      <c r="F825" s="25">
        <v>49.56</v>
      </c>
      <c r="G825" s="25">
        <v>48.4</v>
      </c>
      <c r="H825" s="413">
        <v>35.4</v>
      </c>
      <c r="I825" s="78"/>
      <c r="J825" s="33"/>
      <c r="K825" s="77"/>
      <c r="L825" s="78"/>
      <c r="M825" s="33"/>
      <c r="N825" s="77"/>
      <c r="O825" s="78"/>
      <c r="P825" s="77"/>
    </row>
    <row r="826" spans="1:16" ht="26.25" x14ac:dyDescent="0.4">
      <c r="A826" s="23"/>
      <c r="B826" s="38" t="s">
        <v>32</v>
      </c>
      <c r="C826" s="41"/>
      <c r="D826" s="25"/>
      <c r="E826" s="25">
        <v>30</v>
      </c>
      <c r="F826" s="25">
        <v>22</v>
      </c>
      <c r="G826" s="25">
        <v>24</v>
      </c>
      <c r="H826" s="413">
        <v>17.600000000000001</v>
      </c>
      <c r="I826" s="78"/>
      <c r="J826" s="33"/>
      <c r="K826" s="77"/>
      <c r="L826" s="78"/>
      <c r="M826" s="33"/>
      <c r="N826" s="77"/>
      <c r="O826" s="78"/>
      <c r="P826" s="77"/>
    </row>
    <row r="827" spans="1:16" ht="26.25" x14ac:dyDescent="0.4">
      <c r="A827" s="23"/>
      <c r="B827" s="38" t="s">
        <v>68</v>
      </c>
      <c r="C827" s="41"/>
      <c r="D827" s="25"/>
      <c r="E827" s="25">
        <v>37.5</v>
      </c>
      <c r="F827" s="25">
        <v>27.5</v>
      </c>
      <c r="G827" s="25">
        <v>30</v>
      </c>
      <c r="H827" s="413">
        <v>22</v>
      </c>
      <c r="I827" s="78" t="s">
        <v>235</v>
      </c>
      <c r="J827" s="33"/>
      <c r="K827" s="77"/>
      <c r="L827" s="78"/>
      <c r="M827" s="33"/>
      <c r="N827" s="77"/>
      <c r="O827" s="78"/>
      <c r="P827" s="77"/>
    </row>
    <row r="828" spans="1:16" ht="26.25" x14ac:dyDescent="0.4">
      <c r="A828" s="23"/>
      <c r="B828" s="38" t="s">
        <v>236</v>
      </c>
      <c r="C828" s="41"/>
      <c r="D828" s="25"/>
      <c r="E828" s="25">
        <v>36</v>
      </c>
      <c r="F828" s="25">
        <v>26.4</v>
      </c>
      <c r="G828" s="25">
        <v>24.1</v>
      </c>
      <c r="H828" s="413">
        <v>17.7</v>
      </c>
      <c r="I828" s="78"/>
      <c r="J828" s="33"/>
      <c r="K828" s="77"/>
      <c r="L828" s="78"/>
      <c r="M828" s="33"/>
      <c r="N828" s="77"/>
      <c r="O828" s="78"/>
      <c r="P828" s="77"/>
    </row>
    <row r="829" spans="1:16" ht="26.25" x14ac:dyDescent="0.4">
      <c r="A829" s="23"/>
      <c r="B829" s="38" t="s">
        <v>237</v>
      </c>
      <c r="C829" s="41"/>
      <c r="D829" s="25"/>
      <c r="E829" s="25">
        <v>11.3</v>
      </c>
      <c r="F829" s="25">
        <v>8.3000000000000007</v>
      </c>
      <c r="G829" s="25">
        <v>3.7</v>
      </c>
      <c r="H829" s="413">
        <v>5.6</v>
      </c>
      <c r="I829" s="78"/>
      <c r="J829" s="33"/>
      <c r="K829" s="77"/>
      <c r="L829" s="78"/>
      <c r="M829" s="33"/>
      <c r="N829" s="77"/>
      <c r="O829" s="78"/>
      <c r="P829" s="77"/>
    </row>
    <row r="830" spans="1:16" ht="26.25" x14ac:dyDescent="0.4">
      <c r="A830" s="23"/>
      <c r="B830" s="38" t="s">
        <v>34</v>
      </c>
      <c r="C830" s="41"/>
      <c r="D830" s="25"/>
      <c r="E830" s="25">
        <v>5</v>
      </c>
      <c r="F830" s="25">
        <v>4</v>
      </c>
      <c r="G830" s="25">
        <f t="shared" ref="G830:H833" si="141">E830</f>
        <v>5</v>
      </c>
      <c r="H830" s="413">
        <f t="shared" si="141"/>
        <v>4</v>
      </c>
      <c r="I830" s="78"/>
      <c r="J830" s="33"/>
      <c r="K830" s="77"/>
      <c r="L830" s="78"/>
      <c r="M830" s="33"/>
      <c r="N830" s="77"/>
      <c r="O830" s="78"/>
      <c r="P830" s="77"/>
    </row>
    <row r="831" spans="1:16" ht="26.25" x14ac:dyDescent="0.4">
      <c r="A831" s="23"/>
      <c r="B831" s="38" t="s">
        <v>18</v>
      </c>
      <c r="C831" s="41"/>
      <c r="D831" s="25"/>
      <c r="E831" s="25">
        <v>45</v>
      </c>
      <c r="F831" s="25">
        <v>33.799999999999997</v>
      </c>
      <c r="G831" s="25">
        <f t="shared" si="141"/>
        <v>45</v>
      </c>
      <c r="H831" s="413">
        <f t="shared" si="141"/>
        <v>33.799999999999997</v>
      </c>
      <c r="I831" s="78"/>
      <c r="J831" s="33"/>
      <c r="K831" s="77"/>
      <c r="L831" s="78"/>
      <c r="M831" s="33"/>
      <c r="N831" s="77"/>
      <c r="O831" s="78"/>
      <c r="P831" s="77"/>
    </row>
    <row r="832" spans="1:16" ht="26.25" x14ac:dyDescent="0.4">
      <c r="A832" s="23"/>
      <c r="B832" s="30" t="s">
        <v>21</v>
      </c>
      <c r="C832" s="41"/>
      <c r="D832" s="25"/>
      <c r="E832" s="25">
        <v>5</v>
      </c>
      <c r="F832" s="25">
        <v>4</v>
      </c>
      <c r="G832" s="25">
        <f t="shared" si="141"/>
        <v>5</v>
      </c>
      <c r="H832" s="413">
        <f t="shared" si="141"/>
        <v>4</v>
      </c>
      <c r="I832" s="78"/>
      <c r="J832" s="33"/>
      <c r="K832" s="77"/>
      <c r="L832" s="78"/>
      <c r="M832" s="33"/>
      <c r="N832" s="77"/>
      <c r="O832" s="78"/>
      <c r="P832" s="77"/>
    </row>
    <row r="833" spans="1:16" ht="26.25" x14ac:dyDescent="0.4">
      <c r="A833" s="23"/>
      <c r="B833" s="30" t="s">
        <v>35</v>
      </c>
      <c r="C833" s="41"/>
      <c r="D833" s="25"/>
      <c r="E833" s="25">
        <v>1</v>
      </c>
      <c r="F833" s="25">
        <v>0.5</v>
      </c>
      <c r="G833" s="25">
        <f t="shared" si="141"/>
        <v>1</v>
      </c>
      <c r="H833" s="413">
        <f t="shared" si="141"/>
        <v>0.5</v>
      </c>
      <c r="I833" s="39"/>
      <c r="J833" s="88"/>
      <c r="K833" s="25"/>
      <c r="L833" s="47"/>
      <c r="M833" s="412"/>
      <c r="N833" s="25"/>
      <c r="O833" s="47"/>
      <c r="P833" s="25"/>
    </row>
    <row r="834" spans="1:16" ht="26.25" x14ac:dyDescent="0.4">
      <c r="A834" s="266" t="s">
        <v>238</v>
      </c>
      <c r="B834" s="128"/>
      <c r="C834" s="128"/>
      <c r="D834" s="268" t="s">
        <v>49</v>
      </c>
      <c r="E834" s="173"/>
      <c r="F834" s="130"/>
      <c r="G834" s="130"/>
      <c r="H834" s="130"/>
      <c r="I834" s="130">
        <v>11.06</v>
      </c>
      <c r="J834" s="130">
        <v>9.48</v>
      </c>
      <c r="K834" s="141">
        <v>11.5</v>
      </c>
      <c r="L834" s="130">
        <v>9.85</v>
      </c>
      <c r="M834" s="174">
        <v>11.77</v>
      </c>
      <c r="N834" s="141">
        <v>10.09</v>
      </c>
      <c r="O834" s="143">
        <v>195.12</v>
      </c>
      <c r="P834" s="145">
        <v>167.28</v>
      </c>
    </row>
    <row r="835" spans="1:16" ht="26.25" x14ac:dyDescent="0.4">
      <c r="A835" s="127"/>
      <c r="B835" s="267" t="s">
        <v>239</v>
      </c>
      <c r="C835" s="128"/>
      <c r="D835" s="130"/>
      <c r="E835" s="47">
        <v>58</v>
      </c>
      <c r="F835" s="25">
        <v>44</v>
      </c>
      <c r="G835" s="130">
        <v>47.5</v>
      </c>
      <c r="H835" s="130">
        <v>37</v>
      </c>
      <c r="I835" s="131"/>
      <c r="J835" s="132"/>
      <c r="K835" s="131"/>
      <c r="L835" s="132"/>
      <c r="M835" s="133"/>
      <c r="N835" s="131"/>
      <c r="O835" s="132"/>
      <c r="P835" s="133"/>
    </row>
    <row r="836" spans="1:16" ht="26.25" x14ac:dyDescent="0.4">
      <c r="A836" s="127"/>
      <c r="B836" s="267" t="s">
        <v>25</v>
      </c>
      <c r="C836" s="128"/>
      <c r="D836" s="130"/>
      <c r="E836" s="141">
        <v>11.2</v>
      </c>
      <c r="F836" s="130">
        <v>8</v>
      </c>
      <c r="G836" s="130">
        <v>11.2</v>
      </c>
      <c r="H836" s="130">
        <v>8</v>
      </c>
      <c r="I836" s="131"/>
      <c r="J836" s="132"/>
      <c r="K836" s="131"/>
      <c r="L836" s="132"/>
      <c r="M836" s="133"/>
      <c r="N836" s="131"/>
      <c r="O836" s="132"/>
      <c r="P836" s="133"/>
    </row>
    <row r="837" spans="1:16" ht="26.25" x14ac:dyDescent="0.4">
      <c r="A837" s="127"/>
      <c r="B837" s="267" t="s">
        <v>21</v>
      </c>
      <c r="C837" s="128"/>
      <c r="D837" s="130"/>
      <c r="E837" s="141">
        <v>4.3</v>
      </c>
      <c r="F837" s="130">
        <v>3</v>
      </c>
      <c r="G837" s="130">
        <v>4.3</v>
      </c>
      <c r="H837" s="130">
        <v>3</v>
      </c>
      <c r="I837" s="141"/>
      <c r="J837" s="130"/>
      <c r="K837" s="141"/>
      <c r="L837" s="130"/>
      <c r="M837" s="174"/>
      <c r="N837" s="141"/>
      <c r="O837" s="143"/>
      <c r="P837" s="145"/>
    </row>
    <row r="838" spans="1:16" ht="26.25" x14ac:dyDescent="0.4">
      <c r="A838" s="127"/>
      <c r="B838" s="267" t="s">
        <v>230</v>
      </c>
      <c r="C838" s="128"/>
      <c r="D838" s="130"/>
      <c r="E838" s="141">
        <v>7</v>
      </c>
      <c r="F838" s="130">
        <v>5</v>
      </c>
      <c r="G838" s="130">
        <v>7</v>
      </c>
      <c r="H838" s="130">
        <v>5</v>
      </c>
      <c r="I838" s="141"/>
      <c r="J838" s="130"/>
      <c r="K838" s="141"/>
      <c r="L838" s="130"/>
      <c r="M838" s="174"/>
      <c r="N838" s="141"/>
      <c r="O838" s="143"/>
      <c r="P838" s="145"/>
    </row>
    <row r="839" spans="1:16" ht="26.25" x14ac:dyDescent="0.4">
      <c r="A839" s="23"/>
      <c r="B839" s="267" t="s">
        <v>34</v>
      </c>
      <c r="C839" s="128"/>
      <c r="D839" s="130"/>
      <c r="E839" s="141">
        <v>4.3</v>
      </c>
      <c r="F839" s="130">
        <v>3</v>
      </c>
      <c r="G839" s="130">
        <v>4.3</v>
      </c>
      <c r="H839" s="130">
        <v>3</v>
      </c>
      <c r="I839" s="141"/>
      <c r="J839" s="130"/>
      <c r="K839" s="175"/>
      <c r="L839" s="176"/>
      <c r="M839" s="177"/>
      <c r="N839" s="175"/>
      <c r="O839" s="143"/>
      <c r="P839" s="145"/>
    </row>
    <row r="840" spans="1:16" ht="26.25" x14ac:dyDescent="0.4">
      <c r="A840" s="23"/>
      <c r="B840" s="251" t="s">
        <v>17</v>
      </c>
      <c r="C840" s="38"/>
      <c r="D840" s="138"/>
      <c r="E840" s="79">
        <v>15.7</v>
      </c>
      <c r="F840" s="25">
        <v>12</v>
      </c>
      <c r="G840" s="25">
        <v>15.7</v>
      </c>
      <c r="H840" s="25">
        <v>12</v>
      </c>
      <c r="I840" s="27"/>
      <c r="J840" s="67"/>
      <c r="K840" s="27"/>
      <c r="L840" s="36"/>
      <c r="M840" s="27"/>
      <c r="N840" s="27"/>
      <c r="O840" s="67"/>
      <c r="P840" s="67"/>
    </row>
    <row r="841" spans="1:16" ht="26.25" x14ac:dyDescent="0.4">
      <c r="A841" s="23"/>
      <c r="B841" s="251" t="s">
        <v>33</v>
      </c>
      <c r="C841" s="38"/>
      <c r="D841" s="83"/>
      <c r="E841" s="79">
        <v>7</v>
      </c>
      <c r="F841" s="25">
        <v>5</v>
      </c>
      <c r="G841" s="25">
        <v>5.6</v>
      </c>
      <c r="H841" s="25">
        <v>4</v>
      </c>
      <c r="I841" s="77"/>
      <c r="J841" s="85"/>
      <c r="K841" s="77"/>
      <c r="L841" s="78"/>
      <c r="M841" s="77"/>
      <c r="N841" s="77"/>
      <c r="O841" s="85"/>
      <c r="P841" s="85"/>
    </row>
    <row r="842" spans="1:16" ht="26.25" x14ac:dyDescent="0.4">
      <c r="A842" s="23"/>
      <c r="B842" s="251" t="s">
        <v>35</v>
      </c>
      <c r="C842" s="38"/>
      <c r="D842" s="83"/>
      <c r="E842" s="79">
        <v>0.5</v>
      </c>
      <c r="F842" s="25">
        <v>0.3</v>
      </c>
      <c r="G842" s="25">
        <v>0.5</v>
      </c>
      <c r="H842" s="25">
        <v>0.3</v>
      </c>
      <c r="I842" s="77"/>
      <c r="J842" s="85"/>
      <c r="K842" s="77"/>
      <c r="L842" s="78"/>
      <c r="M842" s="77"/>
      <c r="N842" s="77"/>
      <c r="O842" s="85"/>
      <c r="P842" s="85"/>
    </row>
    <row r="843" spans="1:16" ht="26.25" x14ac:dyDescent="0.4">
      <c r="A843" s="266" t="s">
        <v>249</v>
      </c>
      <c r="B843" s="128"/>
      <c r="C843" s="128"/>
      <c r="D843" s="130" t="s">
        <v>138</v>
      </c>
      <c r="E843" s="130"/>
      <c r="F843" s="130"/>
      <c r="G843" s="130"/>
      <c r="H843" s="174"/>
      <c r="I843" s="141">
        <v>0.47</v>
      </c>
      <c r="J843" s="130">
        <v>0.28000000000000003</v>
      </c>
      <c r="K843" s="141">
        <v>3.06</v>
      </c>
      <c r="L843" s="130">
        <v>1.17</v>
      </c>
      <c r="M843" s="174">
        <v>1.53</v>
      </c>
      <c r="N843" s="141">
        <v>0.73</v>
      </c>
      <c r="O843" s="143">
        <v>35.700000000000003</v>
      </c>
      <c r="P843" s="145">
        <v>17.13</v>
      </c>
    </row>
    <row r="844" spans="1:16" ht="26.25" x14ac:dyDescent="0.4">
      <c r="A844" s="23"/>
      <c r="B844" s="128" t="s">
        <v>197</v>
      </c>
      <c r="C844" s="128"/>
      <c r="D844" s="130"/>
      <c r="E844" s="130">
        <v>27.7</v>
      </c>
      <c r="F844" s="130">
        <v>16.600000000000001</v>
      </c>
      <c r="G844" s="130">
        <v>23.5</v>
      </c>
      <c r="H844" s="174">
        <v>14.1</v>
      </c>
      <c r="I844" s="141"/>
      <c r="J844" s="130"/>
      <c r="K844" s="175"/>
      <c r="L844" s="176"/>
      <c r="M844" s="177"/>
      <c r="N844" s="175"/>
      <c r="O844" s="143"/>
      <c r="P844" s="145"/>
    </row>
    <row r="845" spans="1:16" ht="26.25" x14ac:dyDescent="0.4">
      <c r="A845" s="23"/>
      <c r="B845" s="38" t="s">
        <v>198</v>
      </c>
      <c r="C845" s="38"/>
      <c r="D845" s="138"/>
      <c r="E845" s="79">
        <v>30</v>
      </c>
      <c r="F845" s="25">
        <v>18</v>
      </c>
      <c r="G845" s="25">
        <v>24</v>
      </c>
      <c r="H845" s="25">
        <v>14.4</v>
      </c>
      <c r="I845" s="27"/>
      <c r="J845" s="67"/>
      <c r="K845" s="27"/>
      <c r="L845" s="36"/>
      <c r="M845" s="27"/>
      <c r="N845" s="27"/>
      <c r="O845" s="67"/>
      <c r="P845" s="67"/>
    </row>
    <row r="846" spans="1:16" ht="26.25" x14ac:dyDescent="0.4">
      <c r="A846" s="23"/>
      <c r="B846" s="38" t="s">
        <v>34</v>
      </c>
      <c r="C846" s="38"/>
      <c r="D846" s="83"/>
      <c r="E846" s="79">
        <v>2.5</v>
      </c>
      <c r="F846" s="25">
        <v>1.5</v>
      </c>
      <c r="G846" s="25">
        <v>2.5</v>
      </c>
      <c r="H846" s="25">
        <v>1.5</v>
      </c>
      <c r="I846" s="77"/>
      <c r="J846" s="85"/>
      <c r="K846" s="77"/>
      <c r="L846" s="78"/>
      <c r="M846" s="77"/>
      <c r="N846" s="77"/>
      <c r="O846" s="85"/>
      <c r="P846" s="85"/>
    </row>
    <row r="847" spans="1:16" ht="26.25" x14ac:dyDescent="0.4">
      <c r="A847" s="23"/>
      <c r="B847" s="251" t="s">
        <v>174</v>
      </c>
      <c r="C847" s="38"/>
      <c r="D847" s="410"/>
      <c r="E847" s="25">
        <v>9.5</v>
      </c>
      <c r="F847" s="25">
        <v>5.7</v>
      </c>
      <c r="G847" s="25">
        <v>7.5</v>
      </c>
      <c r="H847" s="25">
        <v>4.5</v>
      </c>
      <c r="I847" s="77"/>
      <c r="J847" s="85"/>
      <c r="K847" s="77"/>
      <c r="L847" s="78"/>
      <c r="M847" s="77"/>
      <c r="N847" s="77"/>
      <c r="O847" s="85"/>
      <c r="P847" s="85"/>
    </row>
    <row r="848" spans="1:16" ht="26.25" x14ac:dyDescent="0.4">
      <c r="A848" s="23"/>
      <c r="B848" s="38" t="s">
        <v>35</v>
      </c>
      <c r="C848" s="38"/>
      <c r="D848" s="83"/>
      <c r="E848" s="79">
        <v>0.5</v>
      </c>
      <c r="F848" s="25">
        <v>0.3</v>
      </c>
      <c r="G848" s="25">
        <v>0.5</v>
      </c>
      <c r="H848" s="25">
        <v>0.3</v>
      </c>
      <c r="I848" s="77"/>
      <c r="J848" s="85"/>
      <c r="K848" s="77"/>
      <c r="L848" s="78"/>
      <c r="M848" s="77"/>
      <c r="N848" s="77"/>
      <c r="O848" s="85"/>
      <c r="P848" s="85"/>
    </row>
    <row r="849" spans="1:16" ht="26.25" x14ac:dyDescent="0.4">
      <c r="A849" s="23" t="s">
        <v>74</v>
      </c>
      <c r="B849" s="62"/>
      <c r="C849" s="41"/>
      <c r="D849" s="25" t="s">
        <v>37</v>
      </c>
      <c r="E849" s="25"/>
      <c r="F849" s="25"/>
      <c r="G849" s="130"/>
      <c r="H849" s="25"/>
      <c r="I849" s="412">
        <v>1.36</v>
      </c>
      <c r="J849" s="25">
        <v>1.22</v>
      </c>
      <c r="K849" s="413"/>
      <c r="L849" s="47"/>
      <c r="M849" s="25">
        <v>29.02</v>
      </c>
      <c r="N849" s="47">
        <v>26.12</v>
      </c>
      <c r="O849" s="28">
        <v>116.19</v>
      </c>
      <c r="P849" s="27">
        <v>104.6</v>
      </c>
    </row>
    <row r="850" spans="1:16" ht="26.25" x14ac:dyDescent="0.4">
      <c r="A850" s="23"/>
      <c r="B850" s="38" t="s">
        <v>75</v>
      </c>
      <c r="C850" s="41"/>
      <c r="D850" s="25"/>
      <c r="E850" s="25">
        <v>24</v>
      </c>
      <c r="F850" s="25">
        <v>21.6</v>
      </c>
      <c r="G850" s="130">
        <f t="shared" ref="G850:G851" si="142">E850</f>
        <v>24</v>
      </c>
      <c r="H850" s="25">
        <f>F850</f>
        <v>21.6</v>
      </c>
      <c r="I850" s="412"/>
      <c r="J850" s="25"/>
      <c r="K850" s="413"/>
      <c r="L850" s="47"/>
      <c r="M850" s="25"/>
      <c r="N850" s="47"/>
      <c r="O850" s="32"/>
      <c r="P850" s="37"/>
    </row>
    <row r="851" spans="1:16" ht="26.25" x14ac:dyDescent="0.4">
      <c r="A851" s="23"/>
      <c r="B851" s="38" t="s">
        <v>18</v>
      </c>
      <c r="C851" s="41"/>
      <c r="D851" s="25"/>
      <c r="E851" s="25">
        <v>190</v>
      </c>
      <c r="F851" s="25">
        <v>171</v>
      </c>
      <c r="G851" s="130">
        <f t="shared" si="142"/>
        <v>190</v>
      </c>
      <c r="H851" s="25">
        <f>F851</f>
        <v>171</v>
      </c>
      <c r="I851" s="412"/>
      <c r="J851" s="25"/>
      <c r="K851" s="413"/>
      <c r="L851" s="47"/>
      <c r="M851" s="25"/>
      <c r="N851" s="47"/>
      <c r="O851" s="32"/>
      <c r="P851" s="37"/>
    </row>
    <row r="852" spans="1:16" ht="26.25" x14ac:dyDescent="0.4">
      <c r="A852" s="23"/>
      <c r="B852" s="251" t="s">
        <v>80</v>
      </c>
      <c r="C852" s="41"/>
      <c r="D852" s="25"/>
      <c r="E852" s="25">
        <v>5</v>
      </c>
      <c r="F852" s="25">
        <v>4</v>
      </c>
      <c r="G852" s="130">
        <v>5</v>
      </c>
      <c r="H852" s="25">
        <v>4</v>
      </c>
      <c r="I852" s="47"/>
      <c r="J852" s="25"/>
      <c r="K852" s="25"/>
      <c r="L852" s="25"/>
      <c r="M852" s="25"/>
      <c r="N852" s="25"/>
      <c r="O852" s="37"/>
      <c r="P852" s="37"/>
    </row>
    <row r="853" spans="1:16" ht="27" thickBot="1" x14ac:dyDescent="0.45">
      <c r="A853" s="48" t="s">
        <v>39</v>
      </c>
      <c r="B853" s="90"/>
      <c r="C853" s="211"/>
      <c r="D853" s="91" t="s">
        <v>40</v>
      </c>
      <c r="E853" s="91">
        <v>40</v>
      </c>
      <c r="F853" s="91">
        <v>32</v>
      </c>
      <c r="G853" s="91">
        <f t="shared" ref="G853:H853" si="143">E853</f>
        <v>40</v>
      </c>
      <c r="H853" s="91">
        <f t="shared" si="143"/>
        <v>32</v>
      </c>
      <c r="I853" s="93">
        <v>1.88</v>
      </c>
      <c r="J853" s="28">
        <v>1.5</v>
      </c>
      <c r="K853" s="54">
        <v>0.28000000000000003</v>
      </c>
      <c r="L853" s="53">
        <v>0.22</v>
      </c>
      <c r="M853" s="54">
        <v>19.920000000000002</v>
      </c>
      <c r="N853" s="110">
        <v>15.94</v>
      </c>
      <c r="O853" s="54">
        <v>85.6</v>
      </c>
      <c r="P853" s="93">
        <v>68.48</v>
      </c>
    </row>
    <row r="854" spans="1:16" ht="27" thickBot="1" x14ac:dyDescent="0.45">
      <c r="A854" s="69" t="s">
        <v>27</v>
      </c>
      <c r="B854" s="114"/>
      <c r="C854" s="178"/>
      <c r="D854" s="220"/>
      <c r="E854" s="238"/>
      <c r="F854" s="238"/>
      <c r="G854" s="238"/>
      <c r="H854" s="162"/>
      <c r="I854" s="113">
        <f t="shared" ref="I854:P854" si="144">SUM(I810:I853)</f>
        <v>26.09</v>
      </c>
      <c r="J854" s="72">
        <f t="shared" si="144"/>
        <v>22.97</v>
      </c>
      <c r="K854" s="239">
        <f t="shared" si="144"/>
        <v>33.300000000000004</v>
      </c>
      <c r="L854" s="72">
        <f t="shared" si="144"/>
        <v>26.43</v>
      </c>
      <c r="M854" s="240">
        <f t="shared" si="144"/>
        <v>92.47</v>
      </c>
      <c r="N854" s="72">
        <f t="shared" si="144"/>
        <v>76.389999999999986</v>
      </c>
      <c r="O854" s="240">
        <f t="shared" si="144"/>
        <v>768.1600000000002</v>
      </c>
      <c r="P854" s="61">
        <f t="shared" si="144"/>
        <v>629.54000000000008</v>
      </c>
    </row>
    <row r="855" spans="1:16" ht="26.25" x14ac:dyDescent="0.4">
      <c r="A855" s="23"/>
      <c r="B855" s="62" t="s">
        <v>41</v>
      </c>
      <c r="C855" s="221"/>
      <c r="D855" s="63"/>
      <c r="E855" s="25"/>
      <c r="F855" s="25"/>
      <c r="G855" s="25"/>
      <c r="H855" s="17"/>
      <c r="I855" s="17"/>
      <c r="J855" s="18"/>
      <c r="K855" s="17"/>
      <c r="L855" s="18"/>
      <c r="M855" s="17"/>
      <c r="N855" s="18"/>
      <c r="O855" s="97"/>
      <c r="P855" s="51"/>
    </row>
    <row r="856" spans="1:16" ht="26.25" x14ac:dyDescent="0.4">
      <c r="A856" s="250" t="s">
        <v>231</v>
      </c>
      <c r="B856" s="251"/>
      <c r="C856" s="390"/>
      <c r="D856" s="253" t="s">
        <v>232</v>
      </c>
      <c r="E856" s="253"/>
      <c r="F856" s="253"/>
      <c r="G856" s="253"/>
      <c r="H856" s="253"/>
      <c r="I856" s="258">
        <v>11.33</v>
      </c>
      <c r="J856" s="259">
        <v>10.199999999999999</v>
      </c>
      <c r="K856" s="258">
        <v>9.73</v>
      </c>
      <c r="L856" s="259">
        <v>8.76</v>
      </c>
      <c r="M856" s="258">
        <v>5.33</v>
      </c>
      <c r="N856" s="259">
        <v>4.8</v>
      </c>
      <c r="O856" s="258">
        <v>154.19999999999999</v>
      </c>
      <c r="P856" s="259">
        <v>138.78</v>
      </c>
    </row>
    <row r="857" spans="1:16" ht="26.25" x14ac:dyDescent="0.4">
      <c r="A857" s="250"/>
      <c r="B857" s="251" t="s">
        <v>67</v>
      </c>
      <c r="C857" s="390"/>
      <c r="D857" s="260"/>
      <c r="E857" s="261">
        <v>140</v>
      </c>
      <c r="F857" s="253">
        <v>126</v>
      </c>
      <c r="G857" s="253">
        <f>E857</f>
        <v>140</v>
      </c>
      <c r="H857" s="253">
        <f>F857</f>
        <v>126</v>
      </c>
      <c r="I857" s="257"/>
      <c r="J857" s="253"/>
      <c r="K857" s="257"/>
      <c r="L857" s="253"/>
      <c r="M857" s="257"/>
      <c r="N857" s="253"/>
      <c r="O857" s="262"/>
      <c r="P857" s="263"/>
    </row>
    <row r="858" spans="1:16" ht="26.25" x14ac:dyDescent="0.4">
      <c r="A858" s="250"/>
      <c r="B858" s="251" t="s">
        <v>102</v>
      </c>
      <c r="C858" s="390"/>
      <c r="D858" s="260"/>
      <c r="E858" s="261">
        <v>50</v>
      </c>
      <c r="F858" s="253">
        <v>45</v>
      </c>
      <c r="G858" s="253">
        <v>45</v>
      </c>
      <c r="H858" s="253">
        <v>40.5</v>
      </c>
      <c r="I858" s="257"/>
      <c r="J858" s="253"/>
      <c r="K858" s="257"/>
      <c r="L858" s="253"/>
      <c r="M858" s="257"/>
      <c r="N858" s="253"/>
      <c r="O858" s="262"/>
      <c r="P858" s="263"/>
    </row>
    <row r="859" spans="1:16" ht="26.25" x14ac:dyDescent="0.4">
      <c r="A859" s="250"/>
      <c r="B859" s="251" t="s">
        <v>31</v>
      </c>
      <c r="C859" s="390"/>
      <c r="D859" s="260"/>
      <c r="E859" s="261">
        <v>126</v>
      </c>
      <c r="F859" s="253">
        <v>113</v>
      </c>
      <c r="G859" s="253">
        <v>90</v>
      </c>
      <c r="H859" s="253">
        <v>80.7</v>
      </c>
      <c r="I859" s="257"/>
      <c r="J859" s="253"/>
      <c r="K859" s="257"/>
      <c r="L859" s="253"/>
      <c r="M859" s="257"/>
      <c r="N859" s="253"/>
      <c r="O859" s="262"/>
      <c r="P859" s="263"/>
    </row>
    <row r="860" spans="1:16" ht="26.25" x14ac:dyDescent="0.4">
      <c r="A860" s="250"/>
      <c r="B860" s="251" t="s">
        <v>32</v>
      </c>
      <c r="C860" s="390"/>
      <c r="D860" s="260"/>
      <c r="E860" s="261">
        <v>10</v>
      </c>
      <c r="F860" s="253">
        <v>9</v>
      </c>
      <c r="G860" s="253">
        <v>8</v>
      </c>
      <c r="H860" s="253">
        <v>7.2</v>
      </c>
      <c r="I860" s="257"/>
      <c r="J860" s="253"/>
      <c r="K860" s="257"/>
      <c r="L860" s="253"/>
      <c r="M860" s="257"/>
      <c r="N860" s="253"/>
      <c r="O860" s="262"/>
      <c r="P860" s="263"/>
    </row>
    <row r="861" spans="1:16" ht="26.25" x14ac:dyDescent="0.4">
      <c r="A861" s="250"/>
      <c r="B861" s="251" t="s">
        <v>33</v>
      </c>
      <c r="C861" s="390"/>
      <c r="D861" s="260"/>
      <c r="E861" s="261">
        <v>10</v>
      </c>
      <c r="F861" s="253">
        <v>9</v>
      </c>
      <c r="G861" s="253">
        <v>8</v>
      </c>
      <c r="H861" s="253">
        <v>7.2</v>
      </c>
      <c r="I861" s="257"/>
      <c r="J861" s="253"/>
      <c r="K861" s="257"/>
      <c r="L861" s="253"/>
      <c r="M861" s="257"/>
      <c r="N861" s="253"/>
      <c r="O861" s="262"/>
      <c r="P861" s="263"/>
    </row>
    <row r="862" spans="1:16" ht="26.25" x14ac:dyDescent="0.4">
      <c r="A862" s="250"/>
      <c r="B862" s="251" t="s">
        <v>21</v>
      </c>
      <c r="C862" s="390"/>
      <c r="D862" s="260"/>
      <c r="E862" s="261">
        <v>4</v>
      </c>
      <c r="F862" s="253">
        <v>3.6</v>
      </c>
      <c r="G862" s="253">
        <f>E862</f>
        <v>4</v>
      </c>
      <c r="H862" s="253">
        <f>F862</f>
        <v>3.6</v>
      </c>
      <c r="I862" s="257"/>
      <c r="J862" s="253"/>
      <c r="K862" s="257"/>
      <c r="L862" s="253"/>
      <c r="M862" s="257"/>
      <c r="N862" s="253"/>
      <c r="O862" s="262"/>
      <c r="P862" s="263"/>
    </row>
    <row r="863" spans="1:16" ht="26.25" x14ac:dyDescent="0.4">
      <c r="A863" s="250"/>
      <c r="B863" s="251" t="s">
        <v>35</v>
      </c>
      <c r="C863" s="390"/>
      <c r="D863" s="260"/>
      <c r="E863" s="261">
        <v>0.5</v>
      </c>
      <c r="F863" s="253">
        <v>0.4</v>
      </c>
      <c r="G863" s="253">
        <f>E863</f>
        <v>0.5</v>
      </c>
      <c r="H863" s="253">
        <f>F863</f>
        <v>0.4</v>
      </c>
      <c r="I863" s="257"/>
      <c r="J863" s="253"/>
      <c r="K863" s="257"/>
      <c r="L863" s="253"/>
      <c r="M863" s="257"/>
      <c r="N863" s="253"/>
      <c r="O863" s="262"/>
      <c r="P863" s="263"/>
    </row>
    <row r="864" spans="1:16" ht="26.25" x14ac:dyDescent="0.4">
      <c r="A864" s="23" t="s">
        <v>167</v>
      </c>
      <c r="B864" s="38"/>
      <c r="C864" s="41"/>
      <c r="D864" s="416" t="s">
        <v>233</v>
      </c>
      <c r="E864" s="80"/>
      <c r="F864" s="25"/>
      <c r="G864" s="25"/>
      <c r="H864" s="25"/>
      <c r="I864" s="36">
        <v>7.08</v>
      </c>
      <c r="J864" s="27">
        <v>5.9</v>
      </c>
      <c r="K864" s="36">
        <v>2.63</v>
      </c>
      <c r="L864" s="27">
        <v>2.2000000000000002</v>
      </c>
      <c r="M864" s="36">
        <v>34.840000000000003</v>
      </c>
      <c r="N864" s="27">
        <v>25.09</v>
      </c>
      <c r="O864" s="36">
        <v>219.07</v>
      </c>
      <c r="P864" s="27">
        <v>182.5</v>
      </c>
    </row>
    <row r="865" spans="1:16" ht="26.25" x14ac:dyDescent="0.4">
      <c r="A865" s="23"/>
      <c r="B865" s="38" t="s">
        <v>160</v>
      </c>
      <c r="C865" s="41"/>
      <c r="D865" s="98"/>
      <c r="E865" s="277"/>
      <c r="F865" s="25"/>
      <c r="G865" s="25"/>
      <c r="H865" s="25"/>
      <c r="I865" s="36"/>
      <c r="J865" s="27"/>
      <c r="K865" s="36"/>
      <c r="L865" s="27"/>
      <c r="M865" s="36"/>
      <c r="N865" s="27"/>
      <c r="O865" s="36"/>
      <c r="P865" s="27"/>
    </row>
    <row r="866" spans="1:16" ht="26.25" x14ac:dyDescent="0.4">
      <c r="A866" s="23"/>
      <c r="B866" s="38" t="s">
        <v>50</v>
      </c>
      <c r="C866" s="41"/>
      <c r="D866" s="98"/>
      <c r="E866" s="80">
        <v>38.5</v>
      </c>
      <c r="F866" s="25">
        <v>32</v>
      </c>
      <c r="G866" s="25">
        <f t="shared" ref="G866:G879" si="145">E866</f>
        <v>38.5</v>
      </c>
      <c r="H866" s="25">
        <f>F866</f>
        <v>32</v>
      </c>
      <c r="I866" s="36"/>
      <c r="J866" s="27"/>
      <c r="K866" s="36"/>
      <c r="L866" s="27"/>
      <c r="M866" s="36"/>
      <c r="N866" s="27"/>
      <c r="O866" s="36"/>
      <c r="P866" s="27"/>
    </row>
    <row r="867" spans="1:16" ht="26.25" x14ac:dyDescent="0.4">
      <c r="A867" s="23"/>
      <c r="B867" s="38" t="s">
        <v>19</v>
      </c>
      <c r="C867" s="41"/>
      <c r="D867" s="98"/>
      <c r="E867" s="80">
        <v>2</v>
      </c>
      <c r="F867" s="25">
        <v>1.2</v>
      </c>
      <c r="G867" s="25">
        <f t="shared" si="145"/>
        <v>2</v>
      </c>
      <c r="H867" s="25">
        <f>F867</f>
        <v>1.2</v>
      </c>
      <c r="I867" s="36"/>
      <c r="J867" s="27"/>
      <c r="K867" s="36"/>
      <c r="L867" s="27"/>
      <c r="M867" s="36"/>
      <c r="N867" s="27"/>
      <c r="O867" s="36"/>
      <c r="P867" s="27"/>
    </row>
    <row r="868" spans="1:16" ht="26.25" x14ac:dyDescent="0.4">
      <c r="A868" s="23"/>
      <c r="B868" s="38" t="s">
        <v>21</v>
      </c>
      <c r="C868" s="41"/>
      <c r="D868" s="98"/>
      <c r="E868" s="80">
        <v>1.7</v>
      </c>
      <c r="F868" s="25">
        <v>1.4</v>
      </c>
      <c r="G868" s="25">
        <f t="shared" si="145"/>
        <v>1.7</v>
      </c>
      <c r="H868" s="25">
        <f>F868</f>
        <v>1.4</v>
      </c>
      <c r="I868" s="36"/>
      <c r="J868" s="27"/>
      <c r="K868" s="36"/>
      <c r="L868" s="27"/>
      <c r="M868" s="36"/>
      <c r="N868" s="27"/>
      <c r="O868" s="36"/>
      <c r="P868" s="27"/>
    </row>
    <row r="869" spans="1:16" ht="26.25" x14ac:dyDescent="0.4">
      <c r="A869" s="23"/>
      <c r="B869" s="38" t="s">
        <v>43</v>
      </c>
      <c r="C869" s="41"/>
      <c r="D869" s="98"/>
      <c r="E869" s="80">
        <v>2</v>
      </c>
      <c r="F869" s="25">
        <v>1.7</v>
      </c>
      <c r="G869" s="25">
        <v>2</v>
      </c>
      <c r="H869" s="25">
        <v>1.7</v>
      </c>
      <c r="I869" s="36"/>
      <c r="J869" s="27"/>
      <c r="K869" s="36"/>
      <c r="L869" s="27"/>
      <c r="M869" s="36"/>
      <c r="N869" s="27"/>
      <c r="O869" s="36"/>
      <c r="P869" s="27"/>
    </row>
    <row r="870" spans="1:16" ht="26.25" x14ac:dyDescent="0.4">
      <c r="A870" s="23"/>
      <c r="B870" s="38" t="s">
        <v>35</v>
      </c>
      <c r="C870" s="41"/>
      <c r="D870" s="98"/>
      <c r="E870" s="80">
        <v>0.5</v>
      </c>
      <c r="F870" s="25">
        <v>0.4</v>
      </c>
      <c r="G870" s="25">
        <f t="shared" si="145"/>
        <v>0.5</v>
      </c>
      <c r="H870" s="25">
        <f>F870</f>
        <v>0.4</v>
      </c>
      <c r="I870" s="36"/>
      <c r="J870" s="27"/>
      <c r="K870" s="36"/>
      <c r="L870" s="27"/>
      <c r="M870" s="36"/>
      <c r="N870" s="27"/>
      <c r="O870" s="36"/>
      <c r="P870" s="27"/>
    </row>
    <row r="871" spans="1:16" ht="26.25" x14ac:dyDescent="0.4">
      <c r="A871" s="23"/>
      <c r="B871" s="38" t="s">
        <v>76</v>
      </c>
      <c r="C871" s="41"/>
      <c r="D871" s="98"/>
      <c r="E871" s="80">
        <v>0.9</v>
      </c>
      <c r="F871" s="25">
        <v>0.75</v>
      </c>
      <c r="G871" s="25">
        <f t="shared" si="145"/>
        <v>0.9</v>
      </c>
      <c r="H871" s="25">
        <f>F871</f>
        <v>0.75</v>
      </c>
      <c r="I871" s="36"/>
      <c r="J871" s="27"/>
      <c r="K871" s="36"/>
      <c r="L871" s="27"/>
      <c r="M871" s="36"/>
      <c r="N871" s="27"/>
      <c r="O871" s="36"/>
      <c r="P871" s="27"/>
    </row>
    <row r="872" spans="1:16" ht="26.25" x14ac:dyDescent="0.4">
      <c r="A872" s="23"/>
      <c r="B872" s="38" t="s">
        <v>18</v>
      </c>
      <c r="C872" s="41" t="s">
        <v>29</v>
      </c>
      <c r="D872" s="98"/>
      <c r="E872" s="80">
        <v>12</v>
      </c>
      <c r="F872" s="25">
        <v>10</v>
      </c>
      <c r="G872" s="25">
        <f t="shared" si="145"/>
        <v>12</v>
      </c>
      <c r="H872" s="25">
        <f>F872</f>
        <v>10</v>
      </c>
      <c r="I872" s="36"/>
      <c r="J872" s="27"/>
      <c r="K872" s="36"/>
      <c r="L872" s="27"/>
      <c r="M872" s="36"/>
      <c r="N872" s="27"/>
      <c r="O872" s="36"/>
      <c r="P872" s="27"/>
    </row>
    <row r="873" spans="1:16" ht="26.25" x14ac:dyDescent="0.4">
      <c r="A873" s="23"/>
      <c r="B873" s="38" t="s">
        <v>89</v>
      </c>
      <c r="C873" s="41"/>
      <c r="D873" s="98"/>
      <c r="E873" s="80">
        <v>1.4</v>
      </c>
      <c r="F873" s="25">
        <v>1.2</v>
      </c>
      <c r="G873" s="25">
        <f t="shared" si="145"/>
        <v>1.4</v>
      </c>
      <c r="H873" s="25">
        <f>F873</f>
        <v>1.2</v>
      </c>
      <c r="I873" s="36"/>
      <c r="J873" s="27"/>
      <c r="K873" s="36"/>
      <c r="L873" s="27"/>
      <c r="M873" s="36"/>
      <c r="N873" s="27"/>
      <c r="O873" s="36"/>
      <c r="P873" s="27"/>
    </row>
    <row r="874" spans="1:16" ht="26.25" x14ac:dyDescent="0.4">
      <c r="A874" s="23"/>
      <c r="B874" s="38" t="s">
        <v>168</v>
      </c>
      <c r="C874" s="41"/>
      <c r="D874" s="98"/>
      <c r="E874" s="80"/>
      <c r="F874" s="25"/>
      <c r="G874" s="25"/>
      <c r="H874" s="25"/>
      <c r="I874" s="36"/>
      <c r="J874" s="27"/>
      <c r="K874" s="36"/>
      <c r="L874" s="27"/>
      <c r="M874" s="36"/>
      <c r="N874" s="27"/>
      <c r="O874" s="36"/>
      <c r="P874" s="27"/>
    </row>
    <row r="875" spans="1:16" ht="26.25" x14ac:dyDescent="0.4">
      <c r="A875" s="23"/>
      <c r="B875" s="38" t="s">
        <v>42</v>
      </c>
      <c r="C875" s="41"/>
      <c r="D875" s="98"/>
      <c r="E875" s="80">
        <v>27.5</v>
      </c>
      <c r="F875" s="25">
        <v>23</v>
      </c>
      <c r="G875" s="25">
        <v>27.5</v>
      </c>
      <c r="H875" s="25">
        <v>23</v>
      </c>
      <c r="I875" s="36"/>
      <c r="J875" s="27"/>
      <c r="K875" s="36"/>
      <c r="L875" s="27"/>
      <c r="M875" s="36"/>
      <c r="N875" s="27"/>
      <c r="O875" s="36"/>
      <c r="P875" s="27"/>
    </row>
    <row r="876" spans="1:16" ht="26.25" x14ac:dyDescent="0.4">
      <c r="A876" s="23"/>
      <c r="B876" s="38" t="s">
        <v>43</v>
      </c>
      <c r="C876" s="41"/>
      <c r="D876" s="98"/>
      <c r="E876" s="80">
        <v>1.2</v>
      </c>
      <c r="F876" s="25">
        <v>1</v>
      </c>
      <c r="G876" s="25">
        <v>1.2</v>
      </c>
      <c r="H876" s="25">
        <v>1</v>
      </c>
      <c r="I876" s="36"/>
      <c r="J876" s="27"/>
      <c r="K876" s="36"/>
      <c r="L876" s="27"/>
      <c r="M876" s="36"/>
      <c r="N876" s="27"/>
      <c r="O876" s="36"/>
      <c r="P876" s="27"/>
    </row>
    <row r="877" spans="1:16" ht="26.25" x14ac:dyDescent="0.4">
      <c r="A877" s="23"/>
      <c r="B877" s="38" t="s">
        <v>19</v>
      </c>
      <c r="C877" s="41"/>
      <c r="D877" s="98"/>
      <c r="E877" s="80">
        <v>1.5</v>
      </c>
      <c r="F877" s="25">
        <v>1.25</v>
      </c>
      <c r="G877" s="25">
        <f t="shared" si="145"/>
        <v>1.5</v>
      </c>
      <c r="H877" s="25">
        <f>F877</f>
        <v>1.25</v>
      </c>
      <c r="I877" s="36"/>
      <c r="J877" s="27"/>
      <c r="K877" s="36"/>
      <c r="L877" s="27"/>
      <c r="M877" s="36"/>
      <c r="N877" s="27"/>
      <c r="O877" s="36"/>
      <c r="P877" s="27"/>
    </row>
    <row r="878" spans="1:16" ht="26.25" x14ac:dyDescent="0.4">
      <c r="A878" s="23"/>
      <c r="B878" s="38" t="s">
        <v>50</v>
      </c>
      <c r="C878" s="41"/>
      <c r="D878" s="98"/>
      <c r="E878" s="80">
        <v>1.2</v>
      </c>
      <c r="F878" s="25">
        <v>1</v>
      </c>
      <c r="G878" s="25">
        <f t="shared" si="145"/>
        <v>1.2</v>
      </c>
      <c r="H878" s="25">
        <f>F878</f>
        <v>1</v>
      </c>
      <c r="I878" s="36"/>
      <c r="J878" s="27"/>
      <c r="K878" s="36"/>
      <c r="L878" s="27"/>
      <c r="M878" s="36"/>
      <c r="N878" s="27"/>
      <c r="O878" s="36"/>
      <c r="P878" s="27"/>
    </row>
    <row r="879" spans="1:16" ht="26.25" x14ac:dyDescent="0.4">
      <c r="A879" s="23"/>
      <c r="B879" s="38" t="s">
        <v>108</v>
      </c>
      <c r="C879" s="41"/>
      <c r="D879" s="98"/>
      <c r="E879" s="80">
        <v>0.2</v>
      </c>
      <c r="F879" s="25">
        <v>0.17</v>
      </c>
      <c r="G879" s="25">
        <f t="shared" si="145"/>
        <v>0.2</v>
      </c>
      <c r="H879" s="25">
        <f>F879</f>
        <v>0.17</v>
      </c>
      <c r="I879" s="36"/>
      <c r="J879" s="27"/>
      <c r="K879" s="36"/>
      <c r="L879" s="27"/>
      <c r="M879" s="36"/>
      <c r="N879" s="27"/>
      <c r="O879" s="36"/>
      <c r="P879" s="27"/>
    </row>
    <row r="880" spans="1:16" ht="26.25" x14ac:dyDescent="0.4">
      <c r="A880" s="23" t="s">
        <v>110</v>
      </c>
      <c r="B880" s="38"/>
      <c r="C880" s="38"/>
      <c r="D880" s="393" t="s">
        <v>15</v>
      </c>
      <c r="E880" s="25">
        <v>227</v>
      </c>
      <c r="F880" s="25">
        <v>170.3</v>
      </c>
      <c r="G880" s="222">
        <v>200</v>
      </c>
      <c r="H880" s="25">
        <v>150</v>
      </c>
      <c r="I880" s="27">
        <v>0.8</v>
      </c>
      <c r="J880" s="27">
        <v>0.6</v>
      </c>
      <c r="K880" s="27">
        <v>0.8</v>
      </c>
      <c r="L880" s="27">
        <v>0.6</v>
      </c>
      <c r="M880" s="27">
        <v>19.53</v>
      </c>
      <c r="N880" s="27">
        <v>14.65</v>
      </c>
      <c r="O880" s="27">
        <v>94</v>
      </c>
      <c r="P880" s="27">
        <v>70.5</v>
      </c>
    </row>
    <row r="881" spans="1:256" s="2" customFormat="1" ht="26.25" x14ac:dyDescent="0.4">
      <c r="A881" s="98" t="s">
        <v>82</v>
      </c>
      <c r="B881" s="30"/>
      <c r="C881" s="209"/>
      <c r="D881" s="146" t="s">
        <v>23</v>
      </c>
      <c r="E881" s="80"/>
      <c r="F881" s="80"/>
      <c r="G881" s="80"/>
      <c r="H881" s="80"/>
      <c r="I881" s="241">
        <v>0.06</v>
      </c>
      <c r="J881" s="99">
        <v>0.05</v>
      </c>
      <c r="K881" s="100">
        <v>0.01</v>
      </c>
      <c r="L881" s="84">
        <v>0.01</v>
      </c>
      <c r="M881" s="100">
        <v>13.78</v>
      </c>
      <c r="N881" s="84">
        <v>11.48</v>
      </c>
      <c r="O881" s="84">
        <v>55.46</v>
      </c>
      <c r="P881" s="84">
        <v>46.22</v>
      </c>
    </row>
    <row r="882" spans="1:256" s="101" customFormat="1" ht="26.25" x14ac:dyDescent="0.4">
      <c r="A882" s="102"/>
      <c r="B882" s="103" t="s">
        <v>81</v>
      </c>
      <c r="C882" s="187"/>
      <c r="D882" s="102"/>
      <c r="E882" s="129">
        <v>0.48</v>
      </c>
      <c r="F882" s="105">
        <v>0.4</v>
      </c>
      <c r="G882" s="105">
        <f t="shared" ref="G882:H884" si="146">E882</f>
        <v>0.48</v>
      </c>
      <c r="H882" s="105">
        <f t="shared" si="146"/>
        <v>0.4</v>
      </c>
      <c r="J882" s="104"/>
      <c r="L882" s="104"/>
      <c r="N882" s="104"/>
      <c r="O882" s="104"/>
      <c r="P882" s="104"/>
    </row>
    <row r="883" spans="1:256" s="101" customFormat="1" ht="26.25" x14ac:dyDescent="0.4">
      <c r="A883" s="102"/>
      <c r="B883" s="103" t="s">
        <v>18</v>
      </c>
      <c r="C883" s="187"/>
      <c r="D883" s="102"/>
      <c r="E883" s="222">
        <v>185</v>
      </c>
      <c r="F883" s="105">
        <v>152.5</v>
      </c>
      <c r="G883" s="106">
        <f t="shared" si="146"/>
        <v>185</v>
      </c>
      <c r="H883" s="105">
        <f t="shared" si="146"/>
        <v>152.5</v>
      </c>
      <c r="J883" s="104"/>
      <c r="L883" s="104"/>
      <c r="N883" s="104"/>
      <c r="O883" s="104"/>
      <c r="P883" s="104"/>
    </row>
    <row r="884" spans="1:256" ht="26.25" x14ac:dyDescent="0.4">
      <c r="A884" s="107"/>
      <c r="B884" s="103" t="s">
        <v>80</v>
      </c>
      <c r="C884" s="212"/>
      <c r="D884" s="102"/>
      <c r="E884" s="129">
        <v>5</v>
      </c>
      <c r="F884" s="129">
        <v>4</v>
      </c>
      <c r="G884" s="129">
        <f t="shared" si="146"/>
        <v>5</v>
      </c>
      <c r="H884" s="129">
        <f t="shared" si="146"/>
        <v>4</v>
      </c>
      <c r="I884" s="101"/>
      <c r="J884" s="104"/>
      <c r="K884" s="101"/>
      <c r="L884" s="104"/>
      <c r="M884" s="101"/>
      <c r="N884" s="104"/>
      <c r="O884" s="104"/>
      <c r="P884" s="104"/>
      <c r="Q884" s="101"/>
      <c r="R884"/>
      <c r="S884"/>
      <c r="T884"/>
      <c r="U884"/>
      <c r="V884"/>
      <c r="W884"/>
      <c r="X884"/>
      <c r="Y884"/>
      <c r="Z884"/>
      <c r="AA884"/>
      <c r="AB884"/>
      <c r="AC884"/>
      <c r="AD884"/>
      <c r="AE884"/>
      <c r="AF884"/>
      <c r="AG884"/>
      <c r="AH884"/>
      <c r="AI884"/>
      <c r="AJ884"/>
      <c r="AK884"/>
      <c r="AL884"/>
      <c r="AM884"/>
      <c r="AN884"/>
      <c r="AO884"/>
      <c r="AP884"/>
      <c r="AQ884"/>
      <c r="AR884"/>
      <c r="AS884"/>
      <c r="AT884"/>
      <c r="AU884"/>
      <c r="AV884"/>
      <c r="AW884"/>
      <c r="AX884"/>
      <c r="AY884"/>
      <c r="AZ884"/>
      <c r="BA884"/>
      <c r="BB884"/>
      <c r="BC884"/>
      <c r="BD884"/>
      <c r="BE884"/>
      <c r="BF884"/>
      <c r="BG884"/>
      <c r="BH884"/>
      <c r="BI884"/>
      <c r="BJ884"/>
      <c r="BK884"/>
      <c r="BL884"/>
      <c r="BM884"/>
      <c r="BN884"/>
      <c r="BO884"/>
      <c r="BP884"/>
      <c r="BQ884"/>
      <c r="BR884"/>
      <c r="BS884"/>
      <c r="BT884"/>
      <c r="BU884"/>
      <c r="BV884"/>
      <c r="BW884"/>
      <c r="BX884"/>
      <c r="BY884"/>
      <c r="BZ884"/>
      <c r="CA884"/>
      <c r="CB884"/>
      <c r="CC884"/>
      <c r="CD884"/>
      <c r="CE884"/>
      <c r="CF884"/>
      <c r="CG884"/>
      <c r="CH884"/>
      <c r="CI884"/>
      <c r="CJ884"/>
      <c r="CK884"/>
      <c r="CL884"/>
      <c r="CM884"/>
      <c r="CN884"/>
      <c r="CO884"/>
      <c r="CP884"/>
      <c r="CQ884"/>
      <c r="CR884"/>
      <c r="CS884"/>
      <c r="CT884"/>
      <c r="CU884"/>
      <c r="CV884"/>
      <c r="CW884"/>
      <c r="CX884"/>
      <c r="CY884"/>
      <c r="CZ884"/>
      <c r="DA884"/>
      <c r="DB884"/>
      <c r="DC884"/>
      <c r="DD884"/>
      <c r="DE884"/>
      <c r="DF884"/>
      <c r="DG884"/>
      <c r="DH884"/>
      <c r="DI884"/>
      <c r="DJ884"/>
      <c r="DK884"/>
      <c r="DL884"/>
      <c r="DM884"/>
      <c r="DN884"/>
      <c r="DO884"/>
      <c r="DP884"/>
      <c r="DQ884"/>
      <c r="DR884"/>
      <c r="DS884"/>
      <c r="DT884"/>
      <c r="DU884"/>
      <c r="DV884"/>
      <c r="DW884"/>
      <c r="DX884"/>
      <c r="DY884"/>
      <c r="DZ884"/>
      <c r="EA884"/>
      <c r="EB884"/>
      <c r="EC884"/>
      <c r="ED884"/>
      <c r="EE884"/>
      <c r="EF884"/>
      <c r="EG884"/>
      <c r="EH884"/>
      <c r="EI884"/>
      <c r="EJ884"/>
      <c r="EK884"/>
      <c r="EL884"/>
      <c r="EM884"/>
      <c r="EN884"/>
      <c r="EO884"/>
      <c r="EP884"/>
      <c r="EQ884"/>
      <c r="ER884"/>
      <c r="ES884"/>
      <c r="ET884"/>
      <c r="EU884"/>
      <c r="EV884"/>
      <c r="EW884"/>
      <c r="EX884"/>
      <c r="EY884"/>
      <c r="EZ884"/>
      <c r="FA884"/>
      <c r="FB884"/>
      <c r="FC884"/>
      <c r="FD884"/>
      <c r="FE884"/>
      <c r="FF884"/>
      <c r="FG884"/>
      <c r="FH884"/>
      <c r="FI884"/>
      <c r="FJ884"/>
      <c r="FK884"/>
      <c r="FL884"/>
      <c r="FM884"/>
      <c r="FN884"/>
      <c r="FO884"/>
      <c r="FP884"/>
      <c r="FQ884"/>
      <c r="FR884"/>
      <c r="FS884"/>
      <c r="FT884"/>
      <c r="FU884"/>
      <c r="FV884"/>
      <c r="FW884"/>
      <c r="FX884"/>
      <c r="FY884"/>
      <c r="FZ884"/>
      <c r="GA884"/>
      <c r="GB884"/>
      <c r="GC884"/>
      <c r="GD884"/>
      <c r="GE884"/>
      <c r="GF884"/>
      <c r="GG884"/>
      <c r="GH884"/>
      <c r="GI884"/>
      <c r="GJ884"/>
      <c r="GK884"/>
      <c r="GL884"/>
      <c r="GM884"/>
      <c r="GN884"/>
      <c r="GO884"/>
      <c r="GP884"/>
      <c r="GQ884"/>
      <c r="GR884"/>
      <c r="GS884"/>
      <c r="GT884"/>
      <c r="GU884"/>
      <c r="GV884"/>
      <c r="GW884"/>
      <c r="GX884"/>
      <c r="GY884"/>
      <c r="GZ884"/>
      <c r="HA884"/>
      <c r="HB884"/>
      <c r="HC884"/>
      <c r="HD884"/>
      <c r="HE884"/>
      <c r="HF884"/>
      <c r="HG884"/>
      <c r="HH884"/>
      <c r="HI884"/>
      <c r="HJ884"/>
      <c r="HK884"/>
      <c r="HL884"/>
      <c r="HM884"/>
      <c r="HN884"/>
      <c r="HO884"/>
      <c r="HP884"/>
      <c r="HQ884"/>
      <c r="HR884"/>
      <c r="HS884"/>
      <c r="HT884"/>
      <c r="HU884"/>
      <c r="HV884"/>
      <c r="HW884"/>
      <c r="HX884"/>
      <c r="HY884"/>
      <c r="HZ884"/>
      <c r="IA884"/>
      <c r="IB884"/>
      <c r="IC884"/>
      <c r="ID884"/>
      <c r="IE884"/>
      <c r="IF884"/>
      <c r="IG884"/>
      <c r="IH884"/>
      <c r="II884"/>
      <c r="IJ884"/>
      <c r="IK884"/>
      <c r="IL884"/>
      <c r="IM884"/>
      <c r="IN884"/>
      <c r="IO884"/>
      <c r="IP884"/>
      <c r="IQ884"/>
      <c r="IR884"/>
      <c r="IS884"/>
      <c r="IT884"/>
      <c r="IU884"/>
      <c r="IV884"/>
    </row>
    <row r="885" spans="1:256" ht="27" thickBot="1" x14ac:dyDescent="0.45">
      <c r="A885" s="23" t="s">
        <v>25</v>
      </c>
      <c r="B885" s="24"/>
      <c r="C885" s="41"/>
      <c r="D885" s="188" t="s">
        <v>139</v>
      </c>
      <c r="E885" s="91">
        <v>32</v>
      </c>
      <c r="F885" s="91">
        <v>24</v>
      </c>
      <c r="G885" s="91">
        <f t="shared" ref="G885" si="147">E885</f>
        <v>32</v>
      </c>
      <c r="H885" s="91">
        <f>F885</f>
        <v>24</v>
      </c>
      <c r="I885" s="54">
        <v>2.4300000000000002</v>
      </c>
      <c r="J885" s="53">
        <v>1.86</v>
      </c>
      <c r="K885" s="54">
        <v>0.3</v>
      </c>
      <c r="L885" s="36">
        <v>0.23</v>
      </c>
      <c r="M885" s="54">
        <v>14.64</v>
      </c>
      <c r="N885" s="36">
        <v>11.22</v>
      </c>
      <c r="O885" s="54">
        <v>72.599999999999994</v>
      </c>
      <c r="P885" s="67">
        <v>55.66</v>
      </c>
    </row>
    <row r="886" spans="1:256" ht="27" thickBot="1" x14ac:dyDescent="0.45">
      <c r="A886" s="69" t="s">
        <v>27</v>
      </c>
      <c r="B886" s="70"/>
      <c r="C886" s="70"/>
      <c r="D886" s="189"/>
      <c r="E886" s="60"/>
      <c r="F886" s="60"/>
      <c r="G886" s="60"/>
      <c r="H886" s="94"/>
      <c r="I886" s="61">
        <f t="shared" ref="I886:P886" si="148">SUM(I855:I885)</f>
        <v>21.7</v>
      </c>
      <c r="J886" s="61">
        <f t="shared" si="148"/>
        <v>18.610000000000003</v>
      </c>
      <c r="K886" s="112">
        <f t="shared" si="148"/>
        <v>13.47</v>
      </c>
      <c r="L886" s="61">
        <f t="shared" si="148"/>
        <v>11.8</v>
      </c>
      <c r="M886" s="112">
        <f t="shared" si="148"/>
        <v>88.12</v>
      </c>
      <c r="N886" s="61">
        <f t="shared" si="148"/>
        <v>67.239999999999995</v>
      </c>
      <c r="O886" s="61">
        <f t="shared" si="148"/>
        <v>595.33000000000004</v>
      </c>
      <c r="P886" s="61">
        <f t="shared" si="148"/>
        <v>493.65999999999997</v>
      </c>
    </row>
    <row r="887" spans="1:256" ht="27" thickBot="1" x14ac:dyDescent="0.45">
      <c r="A887" s="69" t="s">
        <v>46</v>
      </c>
      <c r="B887" s="114"/>
      <c r="C887" s="70"/>
      <c r="D887" s="115"/>
      <c r="E887" s="116"/>
      <c r="F887" s="116"/>
      <c r="G887" s="116"/>
      <c r="H887" s="94" t="s">
        <v>29</v>
      </c>
      <c r="I887" s="61">
        <f t="shared" ref="I887:P887" si="149">I886+I854+I809+I806</f>
        <v>70.87</v>
      </c>
      <c r="J887" s="61">
        <f t="shared" si="149"/>
        <v>59.61</v>
      </c>
      <c r="K887" s="61">
        <f t="shared" si="149"/>
        <v>70.64</v>
      </c>
      <c r="L887" s="61">
        <f t="shared" si="149"/>
        <v>56.800000000000004</v>
      </c>
      <c r="M887" s="61">
        <f t="shared" si="149"/>
        <v>266.67</v>
      </c>
      <c r="N887" s="61">
        <f t="shared" si="149"/>
        <v>210.76999999999998</v>
      </c>
      <c r="O887" s="61">
        <f t="shared" si="149"/>
        <v>2007.98</v>
      </c>
      <c r="P887" s="61">
        <f t="shared" si="149"/>
        <v>1624.8200000000002</v>
      </c>
    </row>
    <row r="888" spans="1:256" ht="21" x14ac:dyDescent="0.35">
      <c r="I888" s="470" t="s">
        <v>66</v>
      </c>
      <c r="J888" s="470"/>
      <c r="K888" s="470"/>
      <c r="L888" s="470"/>
      <c r="M888" s="470"/>
      <c r="N888" s="470"/>
      <c r="O888" s="242" t="e">
        <f>SUM(O887+O783+O695+O608+O510+O432+O346+O251+O169+O82)/10</f>
        <v>#REF!</v>
      </c>
      <c r="P888" s="242" t="e">
        <f>SUM(P887+P783+P695+P608+P510+P432+P346+P251+P169+P82)/10</f>
        <v>#REF!</v>
      </c>
    </row>
    <row r="889" spans="1:256" ht="21" x14ac:dyDescent="0.35">
      <c r="K889" s="446" t="s">
        <v>73</v>
      </c>
      <c r="L889" s="446"/>
      <c r="M889" s="446"/>
      <c r="N889" s="446"/>
      <c r="O889" s="243">
        <v>1440</v>
      </c>
      <c r="P889" s="243">
        <v>1120</v>
      </c>
    </row>
  </sheetData>
  <mergeCells count="154">
    <mergeCell ref="O515:P515"/>
    <mergeCell ref="M699:N699"/>
    <mergeCell ref="G697:H697"/>
    <mergeCell ref="I699:J699"/>
    <mergeCell ref="E698:F698"/>
    <mergeCell ref="G698:H698"/>
    <mergeCell ref="G699:H699"/>
    <mergeCell ref="O613:P613"/>
    <mergeCell ref="G611:H611"/>
    <mergeCell ref="E612:F612"/>
    <mergeCell ref="K613:L613"/>
    <mergeCell ref="E613:F613"/>
    <mergeCell ref="G613:H613"/>
    <mergeCell ref="A786:C789"/>
    <mergeCell ref="E699:F699"/>
    <mergeCell ref="O612:P612"/>
    <mergeCell ref="D613:D614"/>
    <mergeCell ref="I611:N612"/>
    <mergeCell ref="E611:F611"/>
    <mergeCell ref="I513:N514"/>
    <mergeCell ref="O611:P611"/>
    <mergeCell ref="I613:J613"/>
    <mergeCell ref="O698:P698"/>
    <mergeCell ref="E786:F786"/>
    <mergeCell ref="I788:J788"/>
    <mergeCell ref="O699:P699"/>
    <mergeCell ref="I697:N698"/>
    <mergeCell ref="G788:H788"/>
    <mergeCell ref="E697:F697"/>
    <mergeCell ref="G787:H787"/>
    <mergeCell ref="K699:L699"/>
    <mergeCell ref="D515:D516"/>
    <mergeCell ref="M613:N613"/>
    <mergeCell ref="O513:P513"/>
    <mergeCell ref="E515:F515"/>
    <mergeCell ref="M515:N515"/>
    <mergeCell ref="G513:H513"/>
    <mergeCell ref="A435:C438"/>
    <mergeCell ref="A349:C352"/>
    <mergeCell ref="E6:F6"/>
    <mergeCell ref="G86:H86"/>
    <mergeCell ref="K7:L7"/>
    <mergeCell ref="G87:H87"/>
    <mergeCell ref="G85:H85"/>
    <mergeCell ref="E86:F86"/>
    <mergeCell ref="K437:L437"/>
    <mergeCell ref="A5:C8"/>
    <mergeCell ref="K87:L87"/>
    <mergeCell ref="G350:H350"/>
    <mergeCell ref="O86:P86"/>
    <mergeCell ref="I5:N6"/>
    <mergeCell ref="M174:N174"/>
    <mergeCell ref="G6:H6"/>
    <mergeCell ref="E85:F85"/>
    <mergeCell ref="M7:N7"/>
    <mergeCell ref="O5:P5"/>
    <mergeCell ref="O7:P7"/>
    <mergeCell ref="I87:J87"/>
    <mergeCell ref="G786:H786"/>
    <mergeCell ref="D788:D789"/>
    <mergeCell ref="O256:P256"/>
    <mergeCell ref="G435:H435"/>
    <mergeCell ref="I437:J437"/>
    <mergeCell ref="I256:J256"/>
    <mergeCell ref="K256:L256"/>
    <mergeCell ref="I254:N255"/>
    <mergeCell ref="O254:P254"/>
    <mergeCell ref="G612:H612"/>
    <mergeCell ref="O436:P436"/>
    <mergeCell ref="D437:D438"/>
    <mergeCell ref="I435:N436"/>
    <mergeCell ref="O350:P350"/>
    <mergeCell ref="G256:H256"/>
    <mergeCell ref="M256:N256"/>
    <mergeCell ref="O435:P435"/>
    <mergeCell ref="O514:P514"/>
    <mergeCell ref="G515:H515"/>
    <mergeCell ref="E514:F514"/>
    <mergeCell ref="I515:J515"/>
    <mergeCell ref="K515:L515"/>
    <mergeCell ref="G514:H514"/>
    <mergeCell ref="E788:F788"/>
    <mergeCell ref="C2:K2"/>
    <mergeCell ref="M87:N87"/>
    <mergeCell ref="O87:P87"/>
    <mergeCell ref="E435:F435"/>
    <mergeCell ref="O437:P437"/>
    <mergeCell ref="E513:F513"/>
    <mergeCell ref="E436:F436"/>
    <mergeCell ref="E437:F437"/>
    <mergeCell ref="A254:C257"/>
    <mergeCell ref="O255:P255"/>
    <mergeCell ref="G436:H436"/>
    <mergeCell ref="A172:C175"/>
    <mergeCell ref="G174:H174"/>
    <mergeCell ref="G254:H254"/>
    <mergeCell ref="G255:H255"/>
    <mergeCell ref="A513:C516"/>
    <mergeCell ref="E255:F255"/>
    <mergeCell ref="G173:H173"/>
    <mergeCell ref="E172:F172"/>
    <mergeCell ref="I174:J174"/>
    <mergeCell ref="O173:P173"/>
    <mergeCell ref="I172:N173"/>
    <mergeCell ref="D7:D8"/>
    <mergeCell ref="O6:P6"/>
    <mergeCell ref="B1:M1"/>
    <mergeCell ref="O85:P85"/>
    <mergeCell ref="G437:H437"/>
    <mergeCell ref="O351:P351"/>
    <mergeCell ref="G349:H349"/>
    <mergeCell ref="I351:J351"/>
    <mergeCell ref="K351:L351"/>
    <mergeCell ref="M351:N351"/>
    <mergeCell ref="E351:F351"/>
    <mergeCell ref="G351:H351"/>
    <mergeCell ref="I85:N86"/>
    <mergeCell ref="G7:H7"/>
    <mergeCell ref="E87:F87"/>
    <mergeCell ref="O174:P174"/>
    <mergeCell ref="E7:F7"/>
    <mergeCell ref="G5:H5"/>
    <mergeCell ref="D87:D88"/>
    <mergeCell ref="I7:J7"/>
    <mergeCell ref="O349:P349"/>
    <mergeCell ref="I349:N350"/>
    <mergeCell ref="G172:H172"/>
    <mergeCell ref="E254:F254"/>
    <mergeCell ref="E173:F173"/>
    <mergeCell ref="E174:F174"/>
    <mergeCell ref="K889:N889"/>
    <mergeCell ref="O697:P697"/>
    <mergeCell ref="E787:F787"/>
    <mergeCell ref="M788:N788"/>
    <mergeCell ref="A697:C700"/>
    <mergeCell ref="K788:L788"/>
    <mergeCell ref="D699:D700"/>
    <mergeCell ref="A611:C614"/>
    <mergeCell ref="E5:F5"/>
    <mergeCell ref="O172:P172"/>
    <mergeCell ref="A85:C88"/>
    <mergeCell ref="K174:L174"/>
    <mergeCell ref="D256:D257"/>
    <mergeCell ref="M437:N437"/>
    <mergeCell ref="E256:F256"/>
    <mergeCell ref="D351:D352"/>
    <mergeCell ref="E349:F349"/>
    <mergeCell ref="E350:F350"/>
    <mergeCell ref="D174:D175"/>
    <mergeCell ref="I888:N888"/>
    <mergeCell ref="I786:N787"/>
    <mergeCell ref="O786:P786"/>
    <mergeCell ref="O787:P787"/>
    <mergeCell ref="O788:P788"/>
  </mergeCells>
  <pageMargins left="0.51181102362204722" right="0.31496062992125984" top="0.55118110236220474" bottom="0.15748031496062992" header="0.31496062992125984" footer="0"/>
  <pageSetup paperSize="9" scale="30" orientation="portrait" r:id="rId1"/>
  <rowBreaks count="9" manualBreakCount="9">
    <brk id="82" min="1" max="15" man="1"/>
    <brk id="170" min="1" max="15" man="1"/>
    <brk id="252" min="1" max="15" man="1"/>
    <brk id="347" min="1" max="15" man="1"/>
    <brk id="433" min="1" max="15" man="1"/>
    <brk id="511" min="1" max="15" man="1"/>
    <brk id="609" min="1" max="15" man="1"/>
    <brk id="694" min="1" max="15" man="1"/>
    <brk id="784" min="1" max="15" man="1"/>
  </rowBreaks>
  <ignoredErrors>
    <ignoredError sqref="K196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4"/>
  <sheetViews>
    <sheetView zoomScale="60" workbookViewId="0">
      <selection activeCell="T2" sqref="T2"/>
    </sheetView>
  </sheetViews>
  <sheetFormatPr defaultColWidth="9" defaultRowHeight="35.1" customHeight="1" x14ac:dyDescent="0.3"/>
  <cols>
    <col min="1" max="1" width="33" style="244" customWidth="1"/>
    <col min="2" max="6" width="12.7109375" style="244" customWidth="1"/>
    <col min="7" max="7" width="12.7109375" style="245" customWidth="1"/>
    <col min="8" max="8" width="12.7109375" style="244" customWidth="1"/>
    <col min="9" max="9" width="12.7109375" style="245" customWidth="1"/>
    <col min="10" max="10" width="12.7109375" style="244" customWidth="1"/>
    <col min="11" max="11" width="12.7109375" style="245" customWidth="1"/>
    <col min="12" max="12" width="12.7109375" style="244" customWidth="1"/>
    <col min="13" max="13" width="12.7109375" style="245" customWidth="1"/>
    <col min="14" max="14" width="12.7109375" style="244" customWidth="1"/>
    <col min="15" max="15" width="12.7109375" style="245" customWidth="1"/>
    <col min="16" max="16" width="12.7109375" style="244" customWidth="1"/>
    <col min="17" max="17" width="12.7109375" style="245" customWidth="1"/>
    <col min="18" max="18" width="12.7109375" style="244" customWidth="1"/>
    <col min="19" max="19" width="12.7109375" style="245" customWidth="1"/>
    <col min="20" max="20" width="12.7109375" style="244" customWidth="1"/>
    <col min="21" max="21" width="12.7109375" style="245" customWidth="1"/>
    <col min="22" max="256" width="25.85546875" style="244" customWidth="1"/>
  </cols>
  <sheetData>
    <row r="1" spans="1:21" ht="35.1" customHeight="1" x14ac:dyDescent="0.3">
      <c r="B1" s="485">
        <v>1</v>
      </c>
      <c r="C1" s="486"/>
      <c r="D1" s="488">
        <v>2</v>
      </c>
      <c r="E1" s="488"/>
      <c r="F1" s="487">
        <v>3</v>
      </c>
      <c r="G1" s="486"/>
      <c r="H1" s="487">
        <v>4</v>
      </c>
      <c r="I1" s="486"/>
      <c r="J1" s="487">
        <v>5</v>
      </c>
      <c r="K1" s="486"/>
      <c r="L1" s="487">
        <v>6</v>
      </c>
      <c r="M1" s="486"/>
      <c r="N1" s="487">
        <v>7</v>
      </c>
      <c r="O1" s="486"/>
      <c r="P1" s="487">
        <v>8</v>
      </c>
      <c r="Q1" s="486"/>
      <c r="R1" s="487">
        <v>9</v>
      </c>
      <c r="S1" s="486"/>
      <c r="T1" s="487">
        <v>10</v>
      </c>
      <c r="U1" s="486"/>
    </row>
    <row r="2" spans="1:21" ht="35.1" customHeight="1" x14ac:dyDescent="0.3">
      <c r="B2" s="244" t="s">
        <v>58</v>
      </c>
      <c r="C2" s="245" t="s">
        <v>59</v>
      </c>
      <c r="D2" s="244" t="s">
        <v>58</v>
      </c>
      <c r="E2" s="245" t="s">
        <v>59</v>
      </c>
      <c r="F2" s="244" t="s">
        <v>58</v>
      </c>
      <c r="G2" s="245" t="s">
        <v>59</v>
      </c>
      <c r="H2" s="244" t="s">
        <v>58</v>
      </c>
      <c r="I2" s="245" t="s">
        <v>59</v>
      </c>
      <c r="J2" s="244" t="s">
        <v>58</v>
      </c>
      <c r="K2" s="245" t="s">
        <v>59</v>
      </c>
      <c r="L2" s="244" t="s">
        <v>58</v>
      </c>
      <c r="M2" s="245" t="s">
        <v>59</v>
      </c>
      <c r="N2" s="244" t="s">
        <v>58</v>
      </c>
      <c r="O2" s="245" t="s">
        <v>59</v>
      </c>
      <c r="P2" s="244" t="s">
        <v>58</v>
      </c>
      <c r="Q2" s="245" t="s">
        <v>59</v>
      </c>
      <c r="R2" s="244" t="s">
        <v>58</v>
      </c>
      <c r="S2" s="245" t="s">
        <v>59</v>
      </c>
      <c r="T2" s="244" t="s">
        <v>58</v>
      </c>
      <c r="U2" s="245" t="s">
        <v>59</v>
      </c>
    </row>
    <row r="3" spans="1:21" ht="35.1" customHeight="1" x14ac:dyDescent="0.45">
      <c r="A3" s="246" t="s">
        <v>112</v>
      </c>
      <c r="B3" s="247"/>
      <c r="C3" s="248"/>
      <c r="D3" s="249"/>
      <c r="E3" s="248"/>
      <c r="F3" s="249"/>
      <c r="G3" s="248"/>
      <c r="H3" s="249"/>
      <c r="I3" s="248"/>
      <c r="J3" s="249"/>
      <c r="K3" s="248"/>
      <c r="L3" s="249"/>
      <c r="M3" s="248"/>
      <c r="N3" s="249"/>
      <c r="O3" s="248"/>
      <c r="P3" s="249"/>
      <c r="Q3" s="248"/>
      <c r="R3" s="249"/>
      <c r="S3" s="248"/>
      <c r="T3" s="249"/>
      <c r="U3" s="248"/>
    </row>
    <row r="4" spans="1:21" ht="35.1" customHeight="1" x14ac:dyDescent="0.45">
      <c r="A4" s="246" t="s">
        <v>113</v>
      </c>
      <c r="B4" s="247"/>
      <c r="C4" s="248"/>
      <c r="D4" s="249"/>
      <c r="E4" s="248"/>
      <c r="F4" s="249"/>
      <c r="G4" s="248"/>
      <c r="H4" s="249"/>
      <c r="I4" s="248"/>
      <c r="J4" s="249"/>
      <c r="K4" s="248"/>
      <c r="L4" s="249"/>
      <c r="M4" s="248"/>
      <c r="N4" s="249"/>
      <c r="O4" s="248"/>
      <c r="P4" s="249"/>
      <c r="Q4" s="248"/>
      <c r="R4" s="249"/>
      <c r="S4" s="248"/>
      <c r="T4" s="249"/>
      <c r="U4" s="248"/>
    </row>
    <row r="5" spans="1:21" ht="35.1" customHeight="1" x14ac:dyDescent="0.45">
      <c r="A5" s="246" t="s">
        <v>114</v>
      </c>
      <c r="B5" s="247"/>
      <c r="C5" s="248"/>
      <c r="D5" s="249"/>
      <c r="E5" s="248"/>
      <c r="F5" s="249"/>
      <c r="G5" s="248"/>
      <c r="H5" s="249"/>
      <c r="I5" s="248"/>
      <c r="J5" s="249"/>
      <c r="K5" s="248"/>
      <c r="L5" s="249"/>
      <c r="M5" s="248"/>
      <c r="N5" s="249"/>
      <c r="O5" s="248"/>
      <c r="P5" s="249"/>
      <c r="Q5" s="248"/>
      <c r="R5" s="249"/>
      <c r="S5" s="248"/>
      <c r="T5" s="249"/>
      <c r="U5" s="248"/>
    </row>
    <row r="6" spans="1:21" ht="35.1" customHeight="1" x14ac:dyDescent="0.45">
      <c r="A6" s="246" t="s">
        <v>115</v>
      </c>
      <c r="B6" s="247"/>
      <c r="C6" s="248"/>
      <c r="D6" s="249"/>
      <c r="E6" s="248"/>
      <c r="F6" s="249"/>
      <c r="G6" s="248"/>
      <c r="H6" s="249"/>
      <c r="I6" s="248"/>
      <c r="J6" s="249"/>
      <c r="K6" s="248"/>
      <c r="L6" s="249"/>
      <c r="M6" s="248"/>
      <c r="N6" s="249"/>
      <c r="O6" s="248"/>
      <c r="P6" s="249"/>
      <c r="Q6" s="248"/>
      <c r="R6" s="249"/>
      <c r="S6" s="248"/>
      <c r="T6" s="249"/>
      <c r="U6" s="248"/>
    </row>
    <row r="7" spans="1:21" ht="35.1" customHeight="1" x14ac:dyDescent="0.45">
      <c r="A7" s="246" t="s">
        <v>116</v>
      </c>
      <c r="B7" s="247"/>
      <c r="C7" s="248"/>
      <c r="D7" s="249"/>
      <c r="E7" s="248"/>
      <c r="F7" s="249"/>
      <c r="G7" s="248"/>
      <c r="H7" s="249"/>
      <c r="I7" s="248"/>
      <c r="J7" s="249"/>
      <c r="K7" s="248"/>
      <c r="L7" s="249"/>
      <c r="M7" s="248"/>
      <c r="N7" s="249"/>
      <c r="O7" s="248"/>
      <c r="P7" s="249"/>
      <c r="Q7" s="248"/>
      <c r="R7" s="249"/>
      <c r="S7" s="248"/>
      <c r="T7" s="249"/>
      <c r="U7" s="248"/>
    </row>
    <row r="8" spans="1:21" ht="35.1" customHeight="1" x14ac:dyDescent="0.45">
      <c r="A8" s="246" t="s">
        <v>117</v>
      </c>
      <c r="B8" s="247"/>
      <c r="C8" s="248"/>
      <c r="D8" s="249"/>
      <c r="E8" s="248"/>
      <c r="F8" s="249"/>
      <c r="G8" s="248"/>
      <c r="H8" s="249"/>
      <c r="I8" s="248"/>
      <c r="J8" s="249"/>
      <c r="K8" s="248"/>
      <c r="L8" s="249"/>
      <c r="M8" s="248"/>
      <c r="N8" s="249"/>
      <c r="O8" s="248"/>
      <c r="P8" s="249"/>
      <c r="Q8" s="248"/>
      <c r="R8" s="249"/>
      <c r="S8" s="248"/>
      <c r="T8" s="249"/>
      <c r="U8" s="248"/>
    </row>
    <row r="9" spans="1:21" ht="35.1" customHeight="1" x14ac:dyDescent="0.45">
      <c r="A9" s="246" t="s">
        <v>118</v>
      </c>
      <c r="B9" s="247"/>
      <c r="C9" s="248"/>
      <c r="D9" s="249"/>
      <c r="E9" s="248"/>
      <c r="F9" s="249"/>
      <c r="G9" s="248"/>
      <c r="H9" s="249"/>
      <c r="I9" s="248"/>
      <c r="J9" s="249"/>
      <c r="K9" s="248"/>
      <c r="L9" s="249"/>
      <c r="M9" s="248"/>
      <c r="N9" s="249"/>
      <c r="O9" s="248"/>
      <c r="P9" s="249"/>
      <c r="Q9" s="248"/>
      <c r="R9" s="249"/>
      <c r="S9" s="248"/>
      <c r="T9" s="249"/>
      <c r="U9" s="248"/>
    </row>
    <row r="10" spans="1:21" ht="35.1" customHeight="1" x14ac:dyDescent="0.45">
      <c r="A10" s="246" t="s">
        <v>119</v>
      </c>
      <c r="B10" s="247"/>
      <c r="C10" s="248"/>
      <c r="D10" s="249"/>
      <c r="E10" s="248"/>
      <c r="F10" s="249"/>
      <c r="G10" s="248"/>
      <c r="H10" s="249"/>
      <c r="I10" s="248"/>
      <c r="J10" s="249"/>
      <c r="K10" s="248"/>
      <c r="L10" s="249"/>
      <c r="M10" s="248"/>
      <c r="N10" s="249"/>
      <c r="O10" s="248"/>
      <c r="P10" s="249"/>
      <c r="Q10" s="248"/>
      <c r="R10" s="249"/>
      <c r="S10" s="248"/>
      <c r="T10" s="249"/>
      <c r="U10" s="248"/>
    </row>
    <row r="11" spans="1:21" ht="35.1" customHeight="1" x14ac:dyDescent="0.45">
      <c r="A11" s="246" t="s">
        <v>120</v>
      </c>
      <c r="B11" s="247"/>
      <c r="C11" s="248"/>
      <c r="D11" s="249"/>
      <c r="E11" s="248"/>
      <c r="F11" s="249"/>
      <c r="G11" s="248"/>
      <c r="H11" s="249"/>
      <c r="I11" s="248"/>
      <c r="J11" s="249"/>
      <c r="K11" s="248"/>
      <c r="L11" s="249"/>
      <c r="M11" s="248"/>
      <c r="N11" s="249"/>
      <c r="O11" s="248"/>
      <c r="P11" s="249"/>
      <c r="Q11" s="248"/>
      <c r="R11" s="249"/>
      <c r="S11" s="248"/>
      <c r="T11" s="249"/>
      <c r="U11" s="248"/>
    </row>
    <row r="12" spans="1:21" ht="35.1" customHeight="1" x14ac:dyDescent="0.45">
      <c r="A12" s="246" t="s">
        <v>121</v>
      </c>
      <c r="B12" s="247"/>
      <c r="C12" s="248"/>
      <c r="D12" s="249"/>
      <c r="E12" s="248"/>
      <c r="F12" s="249"/>
      <c r="G12" s="248"/>
      <c r="H12" s="249"/>
      <c r="I12" s="248"/>
      <c r="J12" s="249"/>
      <c r="K12" s="248"/>
      <c r="L12" s="249"/>
      <c r="M12" s="248"/>
      <c r="N12" s="249"/>
      <c r="O12" s="248"/>
      <c r="P12" s="249"/>
      <c r="Q12" s="248"/>
      <c r="R12" s="249"/>
      <c r="S12" s="248"/>
      <c r="T12" s="249"/>
      <c r="U12" s="248"/>
    </row>
    <row r="13" spans="1:21" ht="35.1" customHeight="1" x14ac:dyDescent="0.45">
      <c r="A13" s="246" t="s">
        <v>122</v>
      </c>
      <c r="B13" s="247"/>
      <c r="C13" s="248"/>
      <c r="D13" s="249"/>
      <c r="E13" s="248"/>
      <c r="F13" s="249"/>
      <c r="G13" s="248"/>
      <c r="H13" s="249"/>
      <c r="I13" s="248"/>
      <c r="J13" s="249"/>
      <c r="K13" s="248"/>
      <c r="L13" s="249"/>
      <c r="M13" s="248"/>
      <c r="N13" s="249"/>
      <c r="O13" s="248"/>
      <c r="P13" s="249"/>
      <c r="Q13" s="248"/>
      <c r="R13" s="249"/>
      <c r="S13" s="248"/>
      <c r="T13" s="249"/>
      <c r="U13" s="248"/>
    </row>
    <row r="14" spans="1:21" ht="35.1" customHeight="1" x14ac:dyDescent="0.45">
      <c r="A14" s="246" t="s">
        <v>123</v>
      </c>
      <c r="B14" s="247"/>
      <c r="C14" s="248"/>
      <c r="D14" s="249"/>
      <c r="E14" s="248"/>
      <c r="F14" s="249"/>
      <c r="G14" s="248"/>
      <c r="H14" s="249"/>
      <c r="I14" s="248"/>
      <c r="J14" s="249"/>
      <c r="K14" s="248"/>
      <c r="L14" s="249"/>
      <c r="M14" s="248"/>
      <c r="N14" s="249"/>
      <c r="O14" s="248"/>
      <c r="P14" s="249"/>
      <c r="Q14" s="248"/>
      <c r="R14" s="249"/>
      <c r="S14" s="248"/>
      <c r="T14" s="249"/>
      <c r="U14" s="248"/>
    </row>
    <row r="15" spans="1:21" ht="35.1" customHeight="1" x14ac:dyDescent="0.45">
      <c r="A15" s="246" t="s">
        <v>124</v>
      </c>
      <c r="B15" s="247"/>
      <c r="C15" s="248"/>
      <c r="D15" s="249"/>
      <c r="E15" s="248"/>
      <c r="F15" s="249"/>
      <c r="G15" s="248"/>
      <c r="H15" s="249"/>
      <c r="I15" s="248"/>
      <c r="J15" s="249"/>
      <c r="K15" s="248"/>
      <c r="L15" s="249"/>
      <c r="M15" s="248"/>
      <c r="N15" s="249"/>
      <c r="O15" s="248"/>
      <c r="P15" s="249"/>
      <c r="Q15" s="248"/>
      <c r="R15" s="249"/>
      <c r="S15" s="248"/>
      <c r="T15" s="249"/>
      <c r="U15" s="248"/>
    </row>
    <row r="16" spans="1:21" ht="35.1" customHeight="1" x14ac:dyDescent="0.45">
      <c r="A16" s="246" t="s">
        <v>125</v>
      </c>
      <c r="B16" s="247"/>
      <c r="C16" s="248"/>
      <c r="D16" s="249"/>
      <c r="E16" s="248"/>
      <c r="F16" s="249"/>
      <c r="G16" s="248"/>
      <c r="H16" s="249"/>
      <c r="I16" s="248"/>
      <c r="J16" s="249"/>
      <c r="K16" s="248"/>
      <c r="L16" s="249"/>
      <c r="M16" s="248"/>
      <c r="N16" s="249"/>
      <c r="O16" s="248"/>
      <c r="P16" s="249"/>
      <c r="Q16" s="248"/>
      <c r="R16" s="249"/>
      <c r="S16" s="248"/>
      <c r="T16" s="249"/>
      <c r="U16" s="248"/>
    </row>
    <row r="17" spans="1:21" ht="35.1" customHeight="1" x14ac:dyDescent="0.45">
      <c r="A17" s="246" t="s">
        <v>126</v>
      </c>
      <c r="B17" s="247"/>
      <c r="C17" s="248"/>
      <c r="D17" s="249"/>
      <c r="E17" s="248"/>
      <c r="F17" s="249"/>
      <c r="G17" s="248"/>
      <c r="H17" s="249"/>
      <c r="I17" s="248"/>
      <c r="J17" s="249"/>
      <c r="K17" s="248"/>
      <c r="L17" s="249"/>
      <c r="M17" s="248"/>
      <c r="N17" s="249"/>
      <c r="O17" s="248"/>
      <c r="P17" s="249"/>
      <c r="Q17" s="248"/>
      <c r="R17" s="249"/>
      <c r="S17" s="248"/>
      <c r="T17" s="249"/>
      <c r="U17" s="248"/>
    </row>
    <row r="18" spans="1:21" ht="35.1" customHeight="1" x14ac:dyDescent="0.45">
      <c r="A18" s="246" t="s">
        <v>127</v>
      </c>
      <c r="B18" s="247"/>
      <c r="C18" s="248"/>
      <c r="D18" s="249"/>
      <c r="E18" s="248"/>
      <c r="F18" s="249"/>
      <c r="G18" s="248"/>
      <c r="H18" s="249"/>
      <c r="I18" s="248"/>
      <c r="J18" s="249"/>
      <c r="K18" s="248"/>
      <c r="L18" s="249"/>
      <c r="M18" s="248"/>
      <c r="N18" s="249"/>
      <c r="O18" s="248"/>
      <c r="P18" s="249"/>
      <c r="Q18" s="248"/>
      <c r="R18" s="249"/>
      <c r="S18" s="248"/>
      <c r="T18" s="249"/>
      <c r="U18" s="248"/>
    </row>
    <row r="19" spans="1:21" ht="35.1" customHeight="1" x14ac:dyDescent="0.45">
      <c r="A19" s="246" t="s">
        <v>128</v>
      </c>
      <c r="B19" s="247"/>
      <c r="C19" s="248"/>
      <c r="D19" s="249"/>
      <c r="E19" s="248"/>
      <c r="F19" s="249"/>
      <c r="G19" s="248"/>
      <c r="H19" s="249"/>
      <c r="I19" s="248"/>
      <c r="J19" s="249"/>
      <c r="K19" s="248"/>
      <c r="L19" s="249"/>
      <c r="M19" s="248"/>
      <c r="N19" s="249"/>
      <c r="O19" s="248"/>
      <c r="P19" s="249"/>
      <c r="Q19" s="248"/>
      <c r="R19" s="249"/>
      <c r="S19" s="248"/>
      <c r="T19" s="249"/>
      <c r="U19" s="248"/>
    </row>
    <row r="20" spans="1:21" ht="35.1" customHeight="1" x14ac:dyDescent="0.45">
      <c r="A20" s="246" t="s">
        <v>129</v>
      </c>
      <c r="B20" s="247"/>
      <c r="C20" s="248"/>
      <c r="D20" s="249"/>
      <c r="E20" s="248"/>
      <c r="F20" s="249"/>
      <c r="G20" s="248"/>
      <c r="H20" s="249"/>
      <c r="I20" s="248"/>
      <c r="J20" s="249"/>
      <c r="K20" s="248"/>
      <c r="L20" s="249"/>
      <c r="M20" s="248"/>
      <c r="N20" s="249"/>
      <c r="O20" s="248"/>
      <c r="P20" s="249"/>
      <c r="Q20" s="248"/>
      <c r="R20" s="249"/>
      <c r="S20" s="248"/>
      <c r="T20" s="249"/>
      <c r="U20" s="248"/>
    </row>
    <row r="21" spans="1:21" ht="35.1" customHeight="1" x14ac:dyDescent="0.45">
      <c r="A21" s="246" t="s">
        <v>71</v>
      </c>
      <c r="B21" s="247"/>
      <c r="C21" s="248"/>
      <c r="D21" s="249"/>
      <c r="E21" s="248"/>
      <c r="F21" s="249"/>
      <c r="G21" s="248"/>
      <c r="H21" s="249"/>
      <c r="I21" s="248"/>
      <c r="J21" s="249"/>
      <c r="K21" s="248"/>
      <c r="L21" s="249"/>
      <c r="M21" s="248"/>
      <c r="N21" s="249"/>
      <c r="O21" s="248"/>
      <c r="P21" s="249"/>
      <c r="Q21" s="248"/>
      <c r="R21" s="249"/>
      <c r="S21" s="248"/>
      <c r="T21" s="249"/>
      <c r="U21" s="248"/>
    </row>
    <row r="22" spans="1:21" ht="35.1" customHeight="1" x14ac:dyDescent="0.45">
      <c r="A22" s="246" t="s">
        <v>130</v>
      </c>
      <c r="B22" s="247"/>
      <c r="C22" s="248"/>
      <c r="D22" s="249"/>
      <c r="E22" s="248"/>
      <c r="F22" s="249"/>
      <c r="G22" s="248"/>
      <c r="H22" s="249"/>
      <c r="I22" s="248"/>
      <c r="J22" s="249"/>
      <c r="K22" s="248"/>
      <c r="L22" s="249"/>
      <c r="M22" s="248"/>
      <c r="N22" s="249"/>
      <c r="O22" s="248"/>
      <c r="P22" s="249"/>
      <c r="Q22" s="248"/>
      <c r="R22" s="249"/>
      <c r="S22" s="248"/>
      <c r="T22" s="249"/>
      <c r="U22" s="248"/>
    </row>
    <row r="23" spans="1:21" ht="35.1" customHeight="1" x14ac:dyDescent="0.45">
      <c r="A23" s="246" t="s">
        <v>131</v>
      </c>
      <c r="B23" s="247"/>
      <c r="C23" s="248"/>
      <c r="D23" s="249"/>
      <c r="E23" s="248"/>
      <c r="F23" s="249"/>
      <c r="G23" s="248"/>
      <c r="H23" s="249"/>
      <c r="I23" s="248"/>
      <c r="J23" s="249"/>
      <c r="K23" s="248"/>
      <c r="L23" s="249"/>
      <c r="M23" s="248"/>
      <c r="N23" s="249"/>
      <c r="O23" s="248"/>
      <c r="P23" s="249"/>
      <c r="Q23" s="248"/>
      <c r="R23" s="249"/>
      <c r="S23" s="248"/>
      <c r="T23" s="249"/>
      <c r="U23" s="248"/>
    </row>
    <row r="24" spans="1:21" ht="35.1" customHeight="1" x14ac:dyDescent="0.45">
      <c r="A24" s="246" t="s">
        <v>132</v>
      </c>
      <c r="B24" s="247"/>
      <c r="C24" s="248"/>
      <c r="D24" s="249"/>
      <c r="E24" s="248"/>
      <c r="F24" s="249"/>
      <c r="G24" s="248"/>
      <c r="H24" s="249"/>
      <c r="I24" s="248"/>
      <c r="J24" s="249"/>
      <c r="K24" s="248"/>
      <c r="L24" s="249"/>
      <c r="M24" s="248"/>
      <c r="N24" s="249"/>
      <c r="O24" s="248"/>
      <c r="P24" s="249"/>
      <c r="Q24" s="248"/>
      <c r="R24" s="249"/>
      <c r="S24" s="248"/>
      <c r="T24" s="249"/>
      <c r="U24" s="248"/>
    </row>
    <row r="25" spans="1:21" ht="35.1" customHeight="1" x14ac:dyDescent="0.45">
      <c r="A25" s="246" t="s">
        <v>133</v>
      </c>
      <c r="B25" s="247"/>
      <c r="C25" s="248"/>
      <c r="D25" s="249"/>
      <c r="E25" s="248"/>
      <c r="F25" s="249"/>
      <c r="G25" s="248"/>
      <c r="H25" s="249"/>
      <c r="I25" s="248"/>
      <c r="J25" s="249"/>
      <c r="K25" s="248"/>
      <c r="L25" s="249"/>
      <c r="M25" s="248"/>
      <c r="N25" s="249"/>
      <c r="O25" s="248"/>
      <c r="P25" s="249"/>
      <c r="Q25" s="248"/>
      <c r="R25" s="249"/>
      <c r="S25" s="248"/>
      <c r="T25" s="249"/>
      <c r="U25" s="248"/>
    </row>
    <row r="26" spans="1:21" ht="35.1" customHeight="1" x14ac:dyDescent="0.45">
      <c r="A26" s="246" t="s">
        <v>134</v>
      </c>
      <c r="B26" s="247"/>
      <c r="C26" s="248"/>
      <c r="D26" s="249"/>
      <c r="E26" s="248"/>
      <c r="F26" s="249"/>
      <c r="G26" s="248"/>
      <c r="H26" s="249"/>
      <c r="I26" s="248"/>
      <c r="J26" s="249"/>
      <c r="K26" s="248"/>
      <c r="L26" s="249"/>
      <c r="M26" s="248"/>
      <c r="N26" s="249"/>
      <c r="O26" s="248"/>
      <c r="P26" s="249"/>
      <c r="Q26" s="248"/>
      <c r="R26" s="249"/>
      <c r="S26" s="248"/>
      <c r="T26" s="249"/>
      <c r="U26" s="248"/>
    </row>
    <row r="27" spans="1:21" ht="35.1" customHeight="1" x14ac:dyDescent="0.45">
      <c r="A27" s="246" t="s">
        <v>80</v>
      </c>
      <c r="B27" s="247"/>
      <c r="C27" s="248"/>
      <c r="D27" s="249"/>
      <c r="E27" s="248"/>
      <c r="F27" s="249"/>
      <c r="G27" s="248"/>
      <c r="H27" s="249"/>
      <c r="I27" s="248"/>
      <c r="J27" s="249"/>
      <c r="K27" s="248"/>
      <c r="L27" s="249"/>
      <c r="M27" s="248"/>
      <c r="N27" s="249"/>
      <c r="O27" s="248"/>
      <c r="P27" s="249"/>
      <c r="Q27" s="248"/>
      <c r="R27" s="249"/>
      <c r="S27" s="248"/>
      <c r="T27" s="249"/>
      <c r="U27" s="248"/>
    </row>
    <row r="28" spans="1:21" ht="35.1" customHeight="1" x14ac:dyDescent="0.45">
      <c r="A28" s="246" t="s">
        <v>96</v>
      </c>
      <c r="B28" s="247"/>
      <c r="C28" s="248"/>
      <c r="D28" s="249"/>
      <c r="E28" s="248"/>
      <c r="F28" s="249"/>
      <c r="G28" s="248"/>
      <c r="H28" s="249"/>
      <c r="I28" s="248"/>
      <c r="J28" s="249"/>
      <c r="K28" s="248"/>
      <c r="L28" s="249"/>
      <c r="M28" s="248"/>
      <c r="N28" s="249"/>
      <c r="O28" s="248"/>
      <c r="P28" s="249"/>
      <c r="Q28" s="248"/>
      <c r="R28" s="249"/>
      <c r="S28" s="248"/>
      <c r="T28" s="249"/>
      <c r="U28" s="248"/>
    </row>
    <row r="29" spans="1:21" ht="35.1" customHeight="1" x14ac:dyDescent="0.45">
      <c r="A29" s="246" t="s">
        <v>135</v>
      </c>
      <c r="B29" s="247"/>
      <c r="C29" s="248"/>
      <c r="D29" s="249"/>
      <c r="E29" s="248"/>
      <c r="F29" s="249"/>
      <c r="G29" s="248"/>
      <c r="H29" s="249"/>
      <c r="I29" s="248"/>
      <c r="J29" s="249"/>
      <c r="K29" s="248"/>
      <c r="L29" s="249"/>
      <c r="M29" s="248"/>
      <c r="N29" s="249"/>
      <c r="O29" s="248"/>
      <c r="P29" s="249"/>
      <c r="Q29" s="248"/>
      <c r="R29" s="249"/>
      <c r="S29" s="248"/>
      <c r="T29" s="249"/>
      <c r="U29" s="248"/>
    </row>
    <row r="30" spans="1:21" ht="35.1" customHeight="1" x14ac:dyDescent="0.45">
      <c r="A30" s="246" t="s">
        <v>136</v>
      </c>
      <c r="B30" s="247"/>
      <c r="C30" s="248"/>
      <c r="D30" s="249"/>
      <c r="E30" s="248"/>
      <c r="F30" s="249"/>
      <c r="G30" s="248"/>
      <c r="H30" s="249"/>
      <c r="I30" s="248"/>
      <c r="J30" s="249"/>
      <c r="K30" s="248"/>
      <c r="L30" s="249"/>
      <c r="M30" s="248"/>
      <c r="N30" s="249"/>
      <c r="O30" s="248"/>
      <c r="P30" s="249"/>
      <c r="Q30" s="248"/>
      <c r="R30" s="249"/>
      <c r="S30" s="248"/>
      <c r="T30" s="249"/>
      <c r="U30" s="248"/>
    </row>
    <row r="31" spans="1:21" ht="35.1" customHeight="1" x14ac:dyDescent="0.3">
      <c r="A31" s="247"/>
      <c r="B31" s="247"/>
      <c r="C31" s="248"/>
      <c r="D31" s="249"/>
      <c r="E31" s="248"/>
      <c r="F31" s="249"/>
      <c r="G31" s="248"/>
      <c r="H31" s="249"/>
      <c r="I31" s="248"/>
      <c r="J31" s="249"/>
      <c r="K31" s="248"/>
      <c r="L31" s="249"/>
      <c r="M31" s="248"/>
      <c r="N31" s="249"/>
      <c r="O31" s="248"/>
      <c r="P31" s="249"/>
      <c r="Q31" s="248"/>
      <c r="R31" s="249"/>
      <c r="S31" s="248"/>
      <c r="T31" s="249"/>
      <c r="U31" s="248"/>
    </row>
    <row r="32" spans="1:21" ht="35.1" customHeight="1" x14ac:dyDescent="0.3">
      <c r="A32" s="247"/>
      <c r="B32" s="247"/>
      <c r="C32" s="248"/>
      <c r="D32" s="249"/>
      <c r="E32" s="248"/>
      <c r="F32" s="249"/>
      <c r="G32" s="248"/>
      <c r="H32" s="249"/>
      <c r="I32" s="248"/>
      <c r="J32" s="249"/>
      <c r="K32" s="248"/>
      <c r="L32" s="249"/>
      <c r="M32" s="248"/>
      <c r="N32" s="249"/>
      <c r="O32" s="248"/>
      <c r="P32" s="249"/>
      <c r="Q32" s="248"/>
      <c r="R32" s="249"/>
      <c r="S32" s="248"/>
      <c r="T32" s="249"/>
      <c r="U32" s="248"/>
    </row>
    <row r="33" spans="1:21" ht="35.1" customHeight="1" x14ac:dyDescent="0.3">
      <c r="A33" s="247"/>
      <c r="B33" s="247"/>
      <c r="C33" s="247"/>
      <c r="D33" s="247"/>
      <c r="E33" s="247"/>
      <c r="F33" s="247"/>
      <c r="G33" s="248"/>
      <c r="H33" s="249"/>
      <c r="I33" s="248"/>
      <c r="J33" s="249"/>
      <c r="K33" s="248"/>
      <c r="L33" s="249"/>
      <c r="M33" s="248"/>
      <c r="N33" s="249"/>
      <c r="O33" s="248"/>
      <c r="P33" s="249"/>
      <c r="Q33" s="248"/>
      <c r="R33" s="249"/>
      <c r="S33" s="248"/>
      <c r="T33" s="249"/>
      <c r="U33" s="248"/>
    </row>
    <row r="34" spans="1:21" ht="35.1" customHeight="1" x14ac:dyDescent="0.3">
      <c r="A34" s="247"/>
      <c r="B34" s="247"/>
      <c r="C34" s="247"/>
      <c r="D34" s="247"/>
      <c r="E34" s="247"/>
      <c r="F34" s="247"/>
      <c r="G34" s="248"/>
      <c r="H34" s="249"/>
      <c r="I34" s="248"/>
      <c r="J34" s="249"/>
      <c r="K34" s="248"/>
      <c r="L34" s="249"/>
      <c r="M34" s="248"/>
      <c r="N34" s="249"/>
      <c r="O34" s="248"/>
      <c r="P34" s="249"/>
      <c r="Q34" s="248"/>
      <c r="R34" s="249"/>
      <c r="S34" s="248"/>
      <c r="T34" s="249"/>
      <c r="U34" s="248"/>
    </row>
    <row r="35" spans="1:21" ht="35.1" customHeight="1" x14ac:dyDescent="0.3">
      <c r="A35" s="247"/>
      <c r="B35" s="247"/>
      <c r="C35" s="247"/>
      <c r="D35" s="247"/>
      <c r="E35" s="247"/>
      <c r="F35" s="247"/>
      <c r="G35" s="248"/>
      <c r="H35" s="249"/>
      <c r="I35" s="248"/>
      <c r="J35" s="249"/>
      <c r="K35" s="248"/>
      <c r="L35" s="249"/>
      <c r="M35" s="248"/>
      <c r="N35" s="249"/>
      <c r="O35" s="248"/>
      <c r="P35" s="249"/>
      <c r="Q35" s="248"/>
      <c r="R35" s="249"/>
      <c r="S35" s="248"/>
      <c r="T35" s="249"/>
      <c r="U35" s="248"/>
    </row>
    <row r="36" spans="1:21" ht="35.1" customHeight="1" x14ac:dyDescent="0.3">
      <c r="A36" s="247"/>
      <c r="B36" s="247"/>
      <c r="C36" s="247"/>
      <c r="D36" s="247"/>
      <c r="E36" s="247"/>
      <c r="F36" s="247"/>
      <c r="G36" s="248"/>
      <c r="H36" s="249"/>
      <c r="I36" s="248"/>
      <c r="J36" s="249"/>
      <c r="K36" s="248"/>
      <c r="L36" s="249"/>
      <c r="M36" s="248"/>
      <c r="N36" s="249"/>
      <c r="O36" s="248"/>
      <c r="P36" s="249"/>
      <c r="Q36" s="248"/>
      <c r="R36" s="249"/>
      <c r="S36" s="248"/>
      <c r="T36" s="249"/>
      <c r="U36" s="248"/>
    </row>
    <row r="37" spans="1:21" ht="35.1" customHeight="1" x14ac:dyDescent="0.3">
      <c r="A37" s="247"/>
      <c r="B37" s="247"/>
      <c r="C37" s="247"/>
      <c r="D37" s="247"/>
      <c r="E37" s="247"/>
      <c r="F37" s="247"/>
      <c r="G37" s="248"/>
      <c r="H37" s="249"/>
      <c r="I37" s="248"/>
      <c r="J37" s="249"/>
      <c r="K37" s="248"/>
      <c r="L37" s="249"/>
      <c r="M37" s="248"/>
      <c r="N37" s="249"/>
      <c r="O37" s="248"/>
      <c r="P37" s="249"/>
      <c r="Q37" s="248"/>
      <c r="R37" s="249"/>
      <c r="S37" s="248"/>
      <c r="T37" s="249"/>
      <c r="U37" s="248"/>
    </row>
    <row r="38" spans="1:21" ht="35.1" customHeight="1" x14ac:dyDescent="0.3">
      <c r="A38" s="247"/>
      <c r="B38" s="247"/>
      <c r="C38" s="247"/>
      <c r="D38" s="247"/>
      <c r="E38" s="247"/>
      <c r="F38" s="247"/>
      <c r="G38" s="248"/>
      <c r="H38" s="249"/>
      <c r="I38" s="248"/>
      <c r="J38" s="249"/>
      <c r="K38" s="248"/>
      <c r="L38" s="249"/>
      <c r="M38" s="248"/>
      <c r="N38" s="249"/>
      <c r="O38" s="248"/>
      <c r="P38" s="249"/>
      <c r="Q38" s="248"/>
      <c r="R38" s="249"/>
      <c r="S38" s="248"/>
      <c r="T38" s="249"/>
      <c r="U38" s="248"/>
    </row>
    <row r="39" spans="1:21" ht="35.1" customHeight="1" x14ac:dyDescent="0.3">
      <c r="A39" s="247"/>
      <c r="B39" s="247"/>
      <c r="C39" s="247"/>
      <c r="D39" s="247"/>
      <c r="E39" s="247"/>
      <c r="F39" s="247"/>
      <c r="G39" s="248"/>
      <c r="H39" s="249"/>
      <c r="I39" s="248"/>
      <c r="J39" s="249"/>
      <c r="K39" s="248"/>
      <c r="L39" s="249"/>
      <c r="M39" s="248"/>
      <c r="N39" s="249"/>
      <c r="O39" s="248"/>
      <c r="P39" s="249"/>
      <c r="Q39" s="248"/>
      <c r="R39" s="249"/>
      <c r="S39" s="248"/>
      <c r="T39" s="249"/>
      <c r="U39" s="248"/>
    </row>
    <row r="40" spans="1:21" ht="35.1" customHeight="1" x14ac:dyDescent="0.3">
      <c r="A40" s="247"/>
      <c r="B40" s="247"/>
      <c r="C40" s="247"/>
      <c r="D40" s="247"/>
      <c r="E40" s="247"/>
      <c r="F40" s="247"/>
      <c r="G40" s="248"/>
      <c r="H40" s="249"/>
      <c r="I40" s="248"/>
      <c r="J40" s="249"/>
      <c r="K40" s="248"/>
      <c r="L40" s="249"/>
      <c r="M40" s="248"/>
      <c r="N40" s="249"/>
      <c r="O40" s="248"/>
      <c r="P40" s="249"/>
      <c r="Q40" s="248"/>
      <c r="R40" s="249"/>
      <c r="S40" s="248"/>
      <c r="T40" s="249"/>
      <c r="U40" s="248"/>
    </row>
    <row r="41" spans="1:21" ht="35.1" customHeight="1" x14ac:dyDescent="0.3">
      <c r="A41" s="247"/>
      <c r="B41" s="247"/>
      <c r="C41" s="247"/>
      <c r="D41" s="247"/>
      <c r="E41" s="247"/>
      <c r="F41" s="247"/>
      <c r="G41" s="248"/>
      <c r="H41" s="249"/>
      <c r="I41" s="248"/>
      <c r="J41" s="249"/>
      <c r="K41" s="248"/>
      <c r="L41" s="249"/>
      <c r="M41" s="248"/>
      <c r="N41" s="249"/>
      <c r="O41" s="248"/>
      <c r="P41" s="249"/>
      <c r="Q41" s="248"/>
      <c r="R41" s="249"/>
      <c r="S41" s="248"/>
      <c r="T41" s="249"/>
      <c r="U41" s="248"/>
    </row>
    <row r="42" spans="1:21" ht="35.1" customHeight="1" x14ac:dyDescent="0.3">
      <c r="A42" s="247"/>
      <c r="B42" s="247"/>
      <c r="C42" s="247"/>
      <c r="D42" s="247"/>
      <c r="E42" s="247"/>
      <c r="F42" s="247"/>
      <c r="G42" s="248"/>
      <c r="H42" s="249"/>
      <c r="I42" s="248"/>
      <c r="J42" s="249"/>
      <c r="K42" s="248"/>
      <c r="L42" s="249"/>
      <c r="M42" s="248"/>
      <c r="N42" s="249"/>
      <c r="O42" s="248"/>
      <c r="P42" s="249"/>
      <c r="Q42" s="248"/>
      <c r="R42" s="249"/>
      <c r="S42" s="248"/>
      <c r="T42" s="249"/>
      <c r="U42" s="248"/>
    </row>
    <row r="43" spans="1:21" ht="35.1" customHeight="1" x14ac:dyDescent="0.3">
      <c r="A43" s="247"/>
      <c r="B43" s="247"/>
      <c r="C43" s="247"/>
      <c r="D43" s="247"/>
      <c r="E43" s="247"/>
      <c r="F43" s="247"/>
      <c r="G43" s="248"/>
      <c r="H43" s="249"/>
      <c r="I43" s="248"/>
      <c r="J43" s="249"/>
      <c r="K43" s="248"/>
      <c r="L43" s="249"/>
      <c r="M43" s="248"/>
      <c r="N43" s="249"/>
      <c r="O43" s="248"/>
      <c r="P43" s="249"/>
      <c r="Q43" s="248"/>
      <c r="R43" s="249"/>
      <c r="S43" s="248"/>
      <c r="T43" s="249"/>
      <c r="U43" s="248"/>
    </row>
    <row r="44" spans="1:21" ht="35.1" customHeight="1" x14ac:dyDescent="0.3">
      <c r="A44" s="247"/>
      <c r="B44" s="247"/>
      <c r="C44" s="247"/>
      <c r="D44" s="247"/>
      <c r="E44" s="247"/>
      <c r="F44" s="247"/>
      <c r="G44" s="248"/>
      <c r="H44" s="249"/>
      <c r="I44" s="248"/>
      <c r="J44" s="249"/>
      <c r="K44" s="248"/>
      <c r="L44" s="249"/>
      <c r="M44" s="248"/>
      <c r="N44" s="249"/>
      <c r="O44" s="248"/>
      <c r="P44" s="249"/>
      <c r="Q44" s="248"/>
      <c r="R44" s="249"/>
      <c r="S44" s="248"/>
      <c r="T44" s="249"/>
      <c r="U44" s="248"/>
    </row>
  </sheetData>
  <mergeCells count="10">
    <mergeCell ref="T1:U1"/>
    <mergeCell ref="R1:S1"/>
    <mergeCell ref="P1:Q1"/>
    <mergeCell ref="N1:O1"/>
    <mergeCell ref="L1:M1"/>
    <mergeCell ref="B1:C1"/>
    <mergeCell ref="F1:G1"/>
    <mergeCell ref="D1:E1"/>
    <mergeCell ref="J1:K1"/>
    <mergeCell ref="H1:I1"/>
  </mergeCells>
  <pageMargins left="0.7" right="0.7" top="0.75" bottom="0.75" header="0.3" footer="0.3"/>
  <pageSetup paperSize="9" scale="4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план</vt:lpstr>
      <vt:lpstr>Лист1</vt:lpstr>
      <vt:lpstr>Лист1!Область_печати</vt:lpstr>
      <vt:lpstr>план!Область_печати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2023-03-30T06:33:44Z</cp:lastPrinted>
  <dcterms:created xsi:type="dcterms:W3CDTF">2020-01-27T02:29:00Z</dcterms:created>
  <dcterms:modified xsi:type="dcterms:W3CDTF">2023-04-19T06:56:09Z</dcterms:modified>
</cp:coreProperties>
</file>